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TS\CRA\RDA Successor Agency\Other Moneys - LRPMP_SCO Asset Trsf_Asset Asmt\Report Filed with DOF\FY 2017-18\"/>
    </mc:Choice>
  </mc:AlternateContent>
  <bookViews>
    <workbookView xWindow="0" yWindow="150" windowWidth="22980" windowHeight="9990"/>
  </bookViews>
  <sheets>
    <sheet name="Other Moneys 2017-18" sheetId="5" r:id="rId1"/>
  </sheets>
  <definedNames>
    <definedName name="_xlnm.Print_Area" localSheetId="0">'Other Moneys 2017-18'!$A$1:$S$79</definedName>
    <definedName name="_xlnm.Print_Titles" localSheetId="0">'Other Moneys 2017-18'!$A:$A,'Other Moneys 2017-18'!$1:$3</definedName>
  </definedNames>
  <calcPr calcId="152511"/>
</workbook>
</file>

<file path=xl/calcChain.xml><?xml version="1.0" encoding="utf-8"?>
<calcChain xmlns="http://schemas.openxmlformats.org/spreadsheetml/2006/main">
  <c r="M23" i="5" l="1"/>
  <c r="M24" i="5" l="1"/>
  <c r="H24" i="5"/>
  <c r="F24" i="5"/>
  <c r="C66" i="5" l="1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S58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S59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S60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S61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S62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S63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S57" i="5"/>
  <c r="C57" i="5"/>
  <c r="R63" i="5"/>
  <c r="R62" i="5"/>
  <c r="R61" i="5"/>
  <c r="R60" i="5"/>
  <c r="R59" i="5"/>
  <c r="R58" i="5"/>
  <c r="R57" i="5"/>
  <c r="S53" i="5"/>
  <c r="Q53" i="5"/>
  <c r="P53" i="5"/>
  <c r="O53" i="5"/>
  <c r="N53" i="5"/>
  <c r="L53" i="5"/>
  <c r="J53" i="5"/>
  <c r="I53" i="5"/>
  <c r="H53" i="5"/>
  <c r="G53" i="5"/>
  <c r="F53" i="5"/>
  <c r="E53" i="5"/>
  <c r="C53" i="5"/>
  <c r="S52" i="5"/>
  <c r="Q52" i="5"/>
  <c r="O52" i="5"/>
  <c r="N52" i="5"/>
  <c r="L52" i="5"/>
  <c r="J52" i="5"/>
  <c r="I52" i="5"/>
  <c r="H52" i="5"/>
  <c r="G52" i="5"/>
  <c r="F52" i="5"/>
  <c r="E52" i="5"/>
  <c r="C52" i="5"/>
  <c r="B51" i="5"/>
  <c r="B50" i="5"/>
  <c r="B49" i="5"/>
  <c r="B48" i="5"/>
  <c r="B47" i="5"/>
  <c r="B46" i="5"/>
  <c r="R53" i="5"/>
  <c r="M53" i="5"/>
  <c r="K53" i="5"/>
  <c r="B44" i="5"/>
  <c r="P52" i="5"/>
  <c r="B43" i="5"/>
  <c r="R52" i="5"/>
  <c r="M52" i="5"/>
  <c r="K52" i="5"/>
  <c r="B42" i="5"/>
  <c r="S38" i="5"/>
  <c r="Q38" i="5"/>
  <c r="O38" i="5"/>
  <c r="N38" i="5"/>
  <c r="L38" i="5"/>
  <c r="J38" i="5"/>
  <c r="I38" i="5"/>
  <c r="H38" i="5"/>
  <c r="G38" i="5"/>
  <c r="F38" i="5"/>
  <c r="E38" i="5"/>
  <c r="C38" i="5"/>
  <c r="S37" i="5"/>
  <c r="Q37" i="5"/>
  <c r="O37" i="5"/>
  <c r="N37" i="5"/>
  <c r="M37" i="5"/>
  <c r="L37" i="5"/>
  <c r="J37" i="5"/>
  <c r="I37" i="5"/>
  <c r="H37" i="5"/>
  <c r="G37" i="5"/>
  <c r="F37" i="5"/>
  <c r="E37" i="5"/>
  <c r="C37" i="5"/>
  <c r="B36" i="5"/>
  <c r="B35" i="5"/>
  <c r="B34" i="5"/>
  <c r="B33" i="5"/>
  <c r="B32" i="5"/>
  <c r="P38" i="5"/>
  <c r="D38" i="5"/>
  <c r="B31" i="5"/>
  <c r="R38" i="5"/>
  <c r="M38" i="5"/>
  <c r="B30" i="5"/>
  <c r="B29" i="5"/>
  <c r="B28" i="5"/>
  <c r="R37" i="5"/>
  <c r="P37" i="5"/>
  <c r="K37" i="5"/>
  <c r="D37" i="5"/>
  <c r="B27" i="5"/>
  <c r="S23" i="5"/>
  <c r="Q23" i="5"/>
  <c r="O23" i="5"/>
  <c r="N23" i="5"/>
  <c r="L23" i="5"/>
  <c r="J23" i="5"/>
  <c r="I23" i="5"/>
  <c r="H23" i="5"/>
  <c r="G23" i="5"/>
  <c r="F23" i="5"/>
  <c r="E23" i="5"/>
  <c r="C23" i="5"/>
  <c r="S22" i="5"/>
  <c r="Q22" i="5"/>
  <c r="O22" i="5"/>
  <c r="N22" i="5"/>
  <c r="L22" i="5"/>
  <c r="J22" i="5"/>
  <c r="I22" i="5"/>
  <c r="H22" i="5"/>
  <c r="G22" i="5"/>
  <c r="F22" i="5"/>
  <c r="E22" i="5"/>
  <c r="C22" i="5"/>
  <c r="B21" i="5"/>
  <c r="B20" i="5"/>
  <c r="B19" i="5"/>
  <c r="S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R9" i="5"/>
  <c r="H68" i="5" l="1"/>
  <c r="P68" i="5"/>
  <c r="N68" i="5"/>
  <c r="O68" i="5"/>
  <c r="B65" i="5"/>
  <c r="J68" i="5"/>
  <c r="F68" i="5"/>
  <c r="B66" i="5"/>
  <c r="M68" i="5"/>
  <c r="I68" i="5"/>
  <c r="E68" i="5"/>
  <c r="N67" i="5"/>
  <c r="B62" i="5"/>
  <c r="R68" i="5"/>
  <c r="B59" i="5"/>
  <c r="B63" i="5"/>
  <c r="P67" i="5"/>
  <c r="H67" i="5"/>
  <c r="B61" i="5"/>
  <c r="Q68" i="5"/>
  <c r="C68" i="5"/>
  <c r="G67" i="5"/>
  <c r="B64" i="5"/>
  <c r="S68" i="5"/>
  <c r="G68" i="5"/>
  <c r="L68" i="5"/>
  <c r="D68" i="5"/>
  <c r="O67" i="5"/>
  <c r="L67" i="5"/>
  <c r="D67" i="5"/>
  <c r="M67" i="5"/>
  <c r="E67" i="5"/>
  <c r="B57" i="5"/>
  <c r="S67" i="5"/>
  <c r="K67" i="5"/>
  <c r="C67" i="5"/>
  <c r="B58" i="5"/>
  <c r="I67" i="5"/>
  <c r="Q67" i="5"/>
  <c r="R67" i="5"/>
  <c r="J67" i="5"/>
  <c r="F67" i="5"/>
  <c r="B60" i="5"/>
  <c r="K68" i="5"/>
  <c r="B37" i="5"/>
  <c r="D53" i="5"/>
  <c r="B45" i="5"/>
  <c r="B53" i="5" s="1"/>
  <c r="D52" i="5"/>
  <c r="B38" i="5"/>
  <c r="K38" i="5"/>
  <c r="B12" i="5"/>
  <c r="R22" i="5"/>
  <c r="K23" i="5"/>
  <c r="B16" i="5"/>
  <c r="P23" i="5"/>
  <c r="P24" i="5" s="1"/>
  <c r="K22" i="5"/>
  <c r="B5" i="5"/>
  <c r="P22" i="5"/>
  <c r="B13" i="5"/>
  <c r="R23" i="5"/>
  <c r="B17" i="5"/>
  <c r="M22" i="5"/>
  <c r="B14" i="5"/>
  <c r="B18" i="5"/>
  <c r="B9" i="5"/>
  <c r="D23" i="5"/>
  <c r="B15" i="5"/>
  <c r="D22" i="5"/>
  <c r="F69" i="5" l="1"/>
  <c r="P69" i="5"/>
  <c r="H69" i="5"/>
  <c r="M69" i="5"/>
  <c r="D69" i="5"/>
  <c r="B68" i="5"/>
  <c r="B67" i="5"/>
  <c r="B52" i="5"/>
  <c r="D24" i="5"/>
  <c r="B23" i="5"/>
  <c r="B22" i="5"/>
  <c r="B69" i="5" l="1"/>
  <c r="B24" i="5"/>
</calcChain>
</file>

<file path=xl/sharedStrings.xml><?xml version="1.0" encoding="utf-8"?>
<sst xmlns="http://schemas.openxmlformats.org/spreadsheetml/2006/main" count="91" uniqueCount="53">
  <si>
    <t>County : San Diego</t>
  </si>
  <si>
    <t xml:space="preserve">Title of Former RDA: </t>
  </si>
  <si>
    <t>Countywide Totals</t>
  </si>
  <si>
    <t>Carlsbad RDA</t>
  </si>
  <si>
    <t>Coronado RDA</t>
  </si>
  <si>
    <t>Escondido RDA</t>
  </si>
  <si>
    <t>La Mesa RDA</t>
  </si>
  <si>
    <t>Lemon Grove RDA</t>
  </si>
  <si>
    <t>Oceanside RDA</t>
  </si>
  <si>
    <t>San Marcos RDA</t>
  </si>
  <si>
    <t>Santee RDA</t>
  </si>
  <si>
    <t>Solana Beach RDA</t>
  </si>
  <si>
    <t>County of San Diego RDA</t>
  </si>
  <si>
    <t>Cities</t>
  </si>
  <si>
    <t>Counties</t>
  </si>
  <si>
    <t>Special Districts</t>
  </si>
  <si>
    <t>K-12 Schools</t>
  </si>
  <si>
    <t xml:space="preserve">Community Colleges  </t>
  </si>
  <si>
    <t xml:space="preserve">County Office of Education  </t>
  </si>
  <si>
    <t>Total ERAF (Please break out the ERAF amounts into the following categories if this information is readily available):</t>
  </si>
  <si>
    <t>ERAF - K-12</t>
  </si>
  <si>
    <t>ERAF - Community Colleges</t>
  </si>
  <si>
    <t>ERAF - County Offices of Education</t>
  </si>
  <si>
    <t>Total Remittance Distributions to K-14 Schools:</t>
  </si>
  <si>
    <t>Percentage of Remittance Distributions to K-14 Schools</t>
  </si>
  <si>
    <t>Property Name or Other Comments (Optional):</t>
  </si>
  <si>
    <t>Other Moneys Remittances:</t>
  </si>
  <si>
    <t>Total Revenue Received from the Sale of Former RDA Property (H&amp;S 34191.5)</t>
  </si>
  <si>
    <t>Total Revenue Received from the Asset Transfer Review (H&amp;S 34177 (d))</t>
  </si>
  <si>
    <t>Total Revenue Received from the Sale of Former RDA Asset (H&amp;S 34177 (e))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</si>
  <si>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 Allocation and distribution of accumulated interest earned in the holding funds of the "Moneys" received from the Successor Agencies for distribution to Affected Taxing Entities.</t>
    </r>
  </si>
  <si>
    <r>
      <t xml:space="preserve">City of San Diego RDA </t>
    </r>
    <r>
      <rPr>
        <vertAlign val="superscript"/>
        <sz val="11"/>
        <rFont val="Arial"/>
        <family val="2"/>
      </rPr>
      <t>3</t>
    </r>
  </si>
  <si>
    <r>
      <t xml:space="preserve">Chula Vista RDA </t>
    </r>
    <r>
      <rPr>
        <vertAlign val="superscript"/>
        <sz val="11"/>
        <rFont val="Arial"/>
        <family val="2"/>
      </rPr>
      <t>4</t>
    </r>
  </si>
  <si>
    <r>
      <t xml:space="preserve">Poway RDA </t>
    </r>
    <r>
      <rPr>
        <vertAlign val="superscript"/>
        <sz val="11"/>
        <rFont val="Arial"/>
        <family val="2"/>
      </rPr>
      <t>7</t>
    </r>
  </si>
  <si>
    <t>Distribution of Remittances from Sale of Former RDA Property:</t>
  </si>
  <si>
    <t>Distribution of Remittances from Sale of Former RDA Asset:</t>
  </si>
  <si>
    <r>
      <t xml:space="preserve">Total Revenue Received fom Interests Allocation &amp; Distribution (H&amp;S 34188)  </t>
    </r>
    <r>
      <rPr>
        <vertAlign val="superscript"/>
        <sz val="11"/>
        <color rgb="FF7030A0"/>
        <rFont val="Arial"/>
        <family val="2"/>
      </rPr>
      <t>2</t>
    </r>
  </si>
  <si>
    <t xml:space="preserve">Total Distributed Remittances (Total Remittances Must Equal the Total Distributed Remittances)  </t>
  </si>
  <si>
    <t>Total Distribution of Remittances of Other Moneys:</t>
  </si>
  <si>
    <t>Distribution of Remittances fom Interests Allocation &amp; Distribution:</t>
  </si>
  <si>
    <r>
      <t>Total Remittances</t>
    </r>
    <r>
      <rPr>
        <b/>
        <vertAlign val="superscript"/>
        <sz val="11"/>
        <rFont val="Arial"/>
        <family val="2"/>
      </rPr>
      <t xml:space="preserve"> 1</t>
    </r>
  </si>
  <si>
    <t xml:space="preserve">Total Distributed Remittances (Total Remittances Must Equal the Total Distributed Remittances) </t>
  </si>
  <si>
    <r>
      <rPr>
        <b/>
        <sz val="12"/>
        <rFont val="Arial"/>
        <family val="2"/>
      </rPr>
      <t>Remittances Received from the Sale of Former Redevelopment Agency Property and Asset 
and the Asset Transfer Review Paid to Affected Taxing Entities in Fiscal Year 2017-18
Payments Occurring from July 1, 2017 to June 30, 2018</t>
    </r>
    <r>
      <rPr>
        <sz val="10"/>
        <rFont val="Arial"/>
        <family val="2"/>
      </rPr>
      <t xml:space="preserve">
(Report all Values in Whole Dollars)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</si>
  <si>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 Total remitted amount distributed to the affected taxing entities as of June 30, 2018.</t>
    </r>
  </si>
  <si>
    <t>National City RDA</t>
  </si>
  <si>
    <r>
      <t xml:space="preserve">El Cajon RDA </t>
    </r>
    <r>
      <rPr>
        <vertAlign val="superscript"/>
        <sz val="11"/>
        <rFont val="Arial"/>
        <family val="2"/>
      </rPr>
      <t>5</t>
    </r>
  </si>
  <si>
    <r>
      <t xml:space="preserve">Imperial Beach RDA </t>
    </r>
    <r>
      <rPr>
        <vertAlign val="superscript"/>
        <sz val="11"/>
        <rFont val="Arial"/>
        <family val="2"/>
      </rPr>
      <t>6</t>
    </r>
  </si>
  <si>
    <t>Vista RDA</t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</si>
  <si>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 $419,966 are proceeds from the sale of property item number 12 of the El Cajon Successor Agency's Long Range Property Management Plan.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</si>
  <si>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 $453,430 are proceeds from the sale of properties item number 11 and 12 of the Chula Vista Successor Agency's Long Range Property Management Plan.</t>
    </r>
  </si>
  <si>
    <r>
      <rPr>
        <vertAlign val="superscript"/>
        <sz val="10"/>
        <rFont val="Arial"/>
        <family val="2"/>
      </rPr>
      <t>7</t>
    </r>
    <r>
      <rPr>
        <sz val="10"/>
        <rFont val="Arial"/>
        <family val="2"/>
      </rPr>
      <t xml:space="preserve">  $6,043,546 are proceeds from the sale of propertie item number 2,3,4,5,6,7,8,45 of the Poway Successor Agency's Long Range Property Management Plan.</t>
    </r>
  </si>
  <si>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 xml:space="preserve">  $107,250 are proceeds from the sale of property item number 1 of the Imperial Beach Successor Agency's Long Range Property Management Plan.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</si>
  <si>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 $4,693,689 are proceeds from the sale of properties item number 11, 13, 30, 33 of the   San Diego City  Successor Agency's Long Range Property Management Plan.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</si>
</sst>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1"/>
      <color theme="5"/>
      <name val="Arial"/>
      <family val="2"/>
    </font>
    <font>
      <sz val="11"/>
      <color theme="6" tint="-0.499984740745262"/>
      <name val="Arial"/>
      <family val="2"/>
    </font>
    <font>
      <sz val="11"/>
      <color rgb="FF0070C0"/>
      <name val="Arial"/>
      <family val="2"/>
    </font>
    <font>
      <vertAlign val="superscript"/>
      <sz val="10"/>
      <name val="Arial"/>
      <family val="2"/>
    </font>
    <font>
      <b/>
      <vertAlign val="superscript"/>
      <sz val="11"/>
      <name val="Arial"/>
      <family val="2"/>
    </font>
    <font>
      <sz val="11"/>
      <color rgb="FF7030A0"/>
      <name val="Arial"/>
      <family val="2"/>
    </font>
    <font>
      <sz val="10"/>
      <name val="MS Sans Serif"/>
      <family val="2"/>
    </font>
    <font>
      <vertAlign val="superscript"/>
      <sz val="11"/>
      <color rgb="FF7030A0"/>
      <name val="Arial"/>
      <family val="2"/>
    </font>
    <font>
      <sz val="10"/>
      <color theme="6" tint="-0.499984740745262"/>
      <name val="Arial"/>
      <family val="2"/>
    </font>
    <font>
      <b/>
      <sz val="11"/>
      <color rgb="FF7030A0"/>
      <name val="Arial"/>
      <family val="2"/>
    </font>
    <font>
      <b/>
      <sz val="11"/>
      <color theme="5"/>
      <name val="Arial"/>
      <family val="2"/>
    </font>
    <font>
      <b/>
      <sz val="11"/>
      <color theme="6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0" fontId="15" fillId="0" borderId="0"/>
  </cellStyleXfs>
  <cellXfs count="56">
    <xf numFmtId="0" fontId="0" fillId="0" borderId="0" xfId="0"/>
    <xf numFmtId="0" fontId="2" fillId="0" borderId="0" xfId="0" applyFont="1" applyAlignment="1"/>
    <xf numFmtId="0" fontId="6" fillId="0" borderId="0" xfId="0" applyFont="1" applyFill="1" applyAlignment="1"/>
    <xf numFmtId="41" fontId="6" fillId="0" borderId="0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41" fontId="7" fillId="0" borderId="0" xfId="0" applyNumberFormat="1" applyFont="1" applyFill="1" applyAlignment="1">
      <alignment horizontal="left" indent="2"/>
    </xf>
    <xf numFmtId="0" fontId="6" fillId="0" borderId="0" xfId="0" applyFont="1"/>
    <xf numFmtId="41" fontId="7" fillId="2" borderId="1" xfId="0" applyNumberFormat="1" applyFont="1" applyFill="1" applyBorder="1" applyAlignment="1">
      <alignment horizontal="left" indent="2"/>
    </xf>
    <xf numFmtId="41" fontId="6" fillId="2" borderId="1" xfId="0" applyNumberFormat="1" applyFont="1" applyFill="1" applyBorder="1" applyAlignment="1"/>
    <xf numFmtId="41" fontId="6" fillId="0" borderId="0" xfId="0" applyNumberFormat="1" applyFont="1" applyFill="1" applyAlignment="1"/>
    <xf numFmtId="0" fontId="7" fillId="0" borderId="0" xfId="0" applyFont="1" applyAlignment="1">
      <alignment horizontal="left" wrapText="1" indent="2"/>
    </xf>
    <xf numFmtId="41" fontId="3" fillId="0" borderId="0" xfId="1" applyNumberFormat="1" applyFont="1" applyFill="1" applyBorder="1" applyAlignment="1"/>
    <xf numFmtId="41" fontId="2" fillId="0" borderId="0" xfId="1" applyNumberFormat="1" applyFont="1" applyFill="1" applyBorder="1" applyAlignment="1"/>
    <xf numFmtId="164" fontId="2" fillId="0" borderId="0" xfId="0" applyNumberFormat="1" applyFont="1" applyAlignment="1"/>
    <xf numFmtId="0" fontId="7" fillId="0" borderId="0" xfId="0" applyFont="1" applyFill="1" applyAlignment="1">
      <alignment horizontal="left" wrapText="1" indent="2"/>
    </xf>
    <xf numFmtId="0" fontId="7" fillId="0" borderId="0" xfId="0" applyFont="1" applyFill="1" applyAlignment="1">
      <alignment horizontal="left" indent="4"/>
    </xf>
    <xf numFmtId="0" fontId="6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2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2" fillId="0" borderId="0" xfId="1" applyNumberFormat="1" applyFont="1" applyFill="1" applyBorder="1" applyAlignment="1"/>
    <xf numFmtId="0" fontId="6" fillId="0" borderId="0" xfId="0" applyFont="1" applyFill="1" applyBorder="1" applyAlignment="1"/>
    <xf numFmtId="41" fontId="3" fillId="0" borderId="0" xfId="0" applyNumberFormat="1" applyFont="1" applyFill="1" applyBorder="1" applyAlignment="1"/>
    <xf numFmtId="41" fontId="2" fillId="0" borderId="0" xfId="0" applyNumberFormat="1" applyFont="1" applyFill="1" applyBorder="1" applyAlignment="1"/>
    <xf numFmtId="0" fontId="7" fillId="0" borderId="0" xfId="0" applyFont="1" applyFill="1" applyAlignment="1"/>
    <xf numFmtId="41" fontId="3" fillId="0" borderId="0" xfId="0" applyNumberFormat="1" applyFont="1" applyBorder="1" applyAlignment="1"/>
    <xf numFmtId="41" fontId="2" fillId="0" borderId="0" xfId="0" applyNumberFormat="1" applyFont="1" applyBorder="1" applyAlignment="1"/>
    <xf numFmtId="0" fontId="9" fillId="0" borderId="0" xfId="0" applyFont="1" applyAlignment="1">
      <alignment horizontal="left" indent="2"/>
    </xf>
    <xf numFmtId="0" fontId="10" fillId="0" borderId="0" xfId="0" applyFont="1" applyAlignment="1">
      <alignment horizontal="left" indent="2"/>
    </xf>
    <xf numFmtId="0" fontId="11" fillId="0" borderId="0" xfId="0" applyFont="1" applyAlignment="1">
      <alignment horizontal="left" indent="2"/>
    </xf>
    <xf numFmtId="41" fontId="2" fillId="0" borderId="0" xfId="0" applyNumberFormat="1" applyFont="1" applyAlignment="1"/>
    <xf numFmtId="41" fontId="6" fillId="0" borderId="0" xfId="1" applyNumberFormat="1" applyFont="1" applyFill="1" applyBorder="1" applyAlignment="1"/>
    <xf numFmtId="41" fontId="7" fillId="0" borderId="0" xfId="1" applyNumberFormat="1" applyFont="1" applyFill="1" applyBorder="1" applyAlignment="1"/>
    <xf numFmtId="41" fontId="6" fillId="3" borderId="1" xfId="1" applyNumberFormat="1" applyFont="1" applyFill="1" applyBorder="1" applyAlignment="1"/>
    <xf numFmtId="41" fontId="7" fillId="4" borderId="0" xfId="1" applyNumberFormat="1" applyFont="1" applyFill="1" applyBorder="1" applyAlignment="1"/>
    <xf numFmtId="165" fontId="7" fillId="4" borderId="2" xfId="1" applyNumberFormat="1" applyFont="1" applyFill="1" applyBorder="1" applyAlignment="1"/>
    <xf numFmtId="0" fontId="6" fillId="0" borderId="0" xfId="0" applyFont="1" applyAlignment="1"/>
    <xf numFmtId="0" fontId="2" fillId="0" borderId="0" xfId="0" applyFont="1" applyFill="1" applyBorder="1" applyAlignment="1">
      <alignment wrapText="1"/>
    </xf>
    <xf numFmtId="0" fontId="14" fillId="0" borderId="0" xfId="0" applyFont="1" applyAlignment="1">
      <alignment horizontal="left" indent="2"/>
    </xf>
    <xf numFmtId="41" fontId="10" fillId="0" borderId="0" xfId="0" applyNumberFormat="1" applyFont="1" applyFill="1" applyAlignment="1"/>
    <xf numFmtId="41" fontId="9" fillId="0" borderId="0" xfId="0" applyNumberFormat="1" applyFont="1" applyFill="1" applyAlignment="1"/>
    <xf numFmtId="41" fontId="10" fillId="0" borderId="0" xfId="1" applyNumberFormat="1" applyFont="1" applyFill="1" applyBorder="1" applyAlignment="1"/>
    <xf numFmtId="41" fontId="17" fillId="0" borderId="0" xfId="0" applyNumberFormat="1" applyFont="1" applyBorder="1" applyAlignment="1"/>
    <xf numFmtId="41" fontId="11" fillId="0" borderId="0" xfId="0" applyNumberFormat="1" applyFont="1" applyFill="1" applyAlignment="1"/>
    <xf numFmtId="41" fontId="14" fillId="0" borderId="0" xfId="0" applyNumberFormat="1" applyFont="1" applyFill="1" applyAlignment="1"/>
    <xf numFmtId="41" fontId="14" fillId="0" borderId="0" xfId="1" applyNumberFormat="1" applyFont="1" applyFill="1" applyBorder="1" applyAlignment="1"/>
    <xf numFmtId="41" fontId="18" fillId="0" borderId="0" xfId="1" applyNumberFormat="1" applyFont="1" applyFill="1" applyBorder="1" applyAlignment="1"/>
    <xf numFmtId="41" fontId="19" fillId="0" borderId="0" xfId="1" applyNumberFormat="1" applyFont="1" applyFill="1" applyBorder="1" applyAlignment="1"/>
    <xf numFmtId="41" fontId="9" fillId="0" borderId="0" xfId="1" applyNumberFormat="1" applyFont="1" applyFill="1" applyBorder="1" applyAlignment="1"/>
    <xf numFmtId="41" fontId="3" fillId="5" borderId="0" xfId="1" applyNumberFormat="1" applyFont="1" applyFill="1" applyBorder="1" applyAlignment="1"/>
    <xf numFmtId="41" fontId="2" fillId="5" borderId="0" xfId="1" applyNumberFormat="1" applyFont="1" applyFill="1" applyBorder="1" applyAlignment="1"/>
    <xf numFmtId="0" fontId="6" fillId="5" borderId="0" xfId="0" applyFont="1" applyFill="1" applyAlignment="1">
      <alignment wrapText="1"/>
    </xf>
    <xf numFmtId="41" fontId="20" fillId="0" borderId="0" xfId="1" applyNumberFormat="1" applyFont="1" applyFill="1" applyBorder="1" applyAlignment="1"/>
    <xf numFmtId="0" fontId="2" fillId="0" borderId="0" xfId="0" applyFont="1" applyAlignment="1">
      <alignment horizontal="center" wrapText="1"/>
    </xf>
  </cellXfs>
  <cellStyles count="5">
    <cellStyle name="Comma" xfId="1" builtinId="3"/>
    <cellStyle name="Normal" xfId="0" builtinId="0"/>
    <cellStyle name="Normal 2" xfId="2"/>
    <cellStyle name="Normal 3" xfId="3"/>
    <cellStyle name="Normal 3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113"/>
  <sheetViews>
    <sheetView tabSelected="1" view="pageBreakPreview" zoomScale="85" zoomScaleNormal="75" zoomScaleSheetLayoutView="85"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A75" sqref="A75"/>
    </sheetView>
  </sheetViews>
  <sheetFormatPr defaultColWidth="9.140625" defaultRowHeight="14.25" x14ac:dyDescent="0.2"/>
  <cols>
    <col min="1" max="1" width="95.28515625" style="26" customWidth="1"/>
    <col min="2" max="2" width="23.7109375" style="27" customWidth="1"/>
    <col min="3" max="19" width="23.7109375" style="28" customWidth="1"/>
    <col min="20" max="20" width="14.5703125" style="1" customWidth="1"/>
    <col min="21" max="21" width="9.140625" style="1"/>
    <col min="22" max="22" width="10.42578125" style="1" bestFit="1" customWidth="1"/>
    <col min="23" max="16384" width="9.140625" style="1"/>
  </cols>
  <sheetData>
    <row r="1" spans="1:22" ht="69" customHeight="1" x14ac:dyDescent="0.2">
      <c r="A1" s="55" t="s">
        <v>42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32"/>
      <c r="Q1" s="32"/>
      <c r="R1" s="32"/>
      <c r="S1" s="32"/>
    </row>
    <row r="2" spans="1:22" ht="19.5" customHeigh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2" ht="36.6" customHeight="1" x14ac:dyDescent="0.25">
      <c r="A3" s="2" t="s">
        <v>1</v>
      </c>
      <c r="B3" s="3" t="s">
        <v>2</v>
      </c>
      <c r="C3" s="4" t="s">
        <v>3</v>
      </c>
      <c r="D3" s="4" t="s">
        <v>32</v>
      </c>
      <c r="E3" s="4" t="s">
        <v>4</v>
      </c>
      <c r="F3" s="4" t="s">
        <v>45</v>
      </c>
      <c r="G3" s="4" t="s">
        <v>5</v>
      </c>
      <c r="H3" s="4" t="s">
        <v>46</v>
      </c>
      <c r="I3" s="4" t="s">
        <v>6</v>
      </c>
      <c r="J3" s="4" t="s">
        <v>7</v>
      </c>
      <c r="K3" s="4" t="s">
        <v>44</v>
      </c>
      <c r="L3" s="4" t="s">
        <v>8</v>
      </c>
      <c r="M3" s="4" t="s">
        <v>31</v>
      </c>
      <c r="N3" s="4" t="s">
        <v>9</v>
      </c>
      <c r="O3" s="4" t="s">
        <v>10</v>
      </c>
      <c r="P3" s="4" t="s">
        <v>33</v>
      </c>
      <c r="Q3" s="4" t="s">
        <v>11</v>
      </c>
      <c r="R3" s="4" t="s">
        <v>47</v>
      </c>
      <c r="S3" s="4" t="s">
        <v>12</v>
      </c>
    </row>
    <row r="4" spans="1:22" ht="16.5" customHeight="1" x14ac:dyDescent="0.25">
      <c r="A4" s="38" t="s">
        <v>26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2" ht="17.100000000000001" customHeight="1" x14ac:dyDescent="0.2">
      <c r="A5" s="30" t="s">
        <v>27</v>
      </c>
      <c r="B5" s="41">
        <f>SUM(C5:S5)</f>
        <v>11717881.24</v>
      </c>
      <c r="C5" s="41">
        <v>0</v>
      </c>
      <c r="D5" s="41">
        <v>453430</v>
      </c>
      <c r="E5" s="44">
        <v>0</v>
      </c>
      <c r="F5" s="41">
        <v>419966.09</v>
      </c>
      <c r="G5" s="41">
        <v>0</v>
      </c>
      <c r="H5" s="41">
        <v>107250</v>
      </c>
      <c r="I5" s="41">
        <v>0</v>
      </c>
      <c r="J5" s="41">
        <v>0</v>
      </c>
      <c r="K5" s="41">
        <v>0</v>
      </c>
      <c r="L5" s="41">
        <v>0</v>
      </c>
      <c r="M5" s="41">
        <v>4693688.8499999996</v>
      </c>
      <c r="N5" s="41">
        <v>0</v>
      </c>
      <c r="O5" s="41">
        <v>0</v>
      </c>
      <c r="P5" s="41">
        <v>6043546.3000000007</v>
      </c>
      <c r="Q5" s="41">
        <v>0</v>
      </c>
      <c r="R5" s="41">
        <v>0</v>
      </c>
      <c r="S5" s="41">
        <v>0</v>
      </c>
    </row>
    <row r="6" spans="1:22" ht="17.100000000000001" customHeight="1" x14ac:dyDescent="0.2">
      <c r="A6" s="29" t="s">
        <v>29</v>
      </c>
      <c r="B6" s="42"/>
      <c r="C6" s="41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22" ht="17.100000000000001" customHeight="1" x14ac:dyDescent="0.2">
      <c r="A7" s="31" t="s">
        <v>28</v>
      </c>
      <c r="B7" s="45"/>
      <c r="C7" s="41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22" ht="17.100000000000001" customHeight="1" x14ac:dyDescent="0.2">
      <c r="A8" s="40" t="s">
        <v>36</v>
      </c>
      <c r="B8" s="46"/>
      <c r="C8" s="41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</row>
    <row r="9" spans="1:22" ht="18" customHeight="1" thickBot="1" x14ac:dyDescent="0.3">
      <c r="A9" s="6" t="s">
        <v>40</v>
      </c>
      <c r="B9" s="7">
        <f>SUM(C9:S9)</f>
        <v>11717881.24</v>
      </c>
      <c r="C9" s="8">
        <f t="shared" ref="C9" si="0">SUM(C5:C8)</f>
        <v>0</v>
      </c>
      <c r="D9" s="8">
        <f>SUM(D5:D8)</f>
        <v>453430</v>
      </c>
      <c r="E9" s="8">
        <f>SUM(E5:E8)</f>
        <v>0</v>
      </c>
      <c r="F9" s="8">
        <f t="shared" ref="F9:S9" si="1">SUM(F5:F8)</f>
        <v>419966.09</v>
      </c>
      <c r="G9" s="8">
        <f t="shared" si="1"/>
        <v>0</v>
      </c>
      <c r="H9" s="8">
        <f t="shared" si="1"/>
        <v>107250</v>
      </c>
      <c r="I9" s="8">
        <f t="shared" si="1"/>
        <v>0</v>
      </c>
      <c r="J9" s="8">
        <f t="shared" si="1"/>
        <v>0</v>
      </c>
      <c r="K9" s="8">
        <f t="shared" si="1"/>
        <v>0</v>
      </c>
      <c r="L9" s="8">
        <f t="shared" si="1"/>
        <v>0</v>
      </c>
      <c r="M9" s="8">
        <f t="shared" si="1"/>
        <v>4693688.8499999996</v>
      </c>
      <c r="N9" s="8">
        <f t="shared" si="1"/>
        <v>0</v>
      </c>
      <c r="O9" s="8">
        <f t="shared" si="1"/>
        <v>0</v>
      </c>
      <c r="P9" s="8">
        <f t="shared" si="1"/>
        <v>6043546.3000000007</v>
      </c>
      <c r="Q9" s="8">
        <f t="shared" si="1"/>
        <v>0</v>
      </c>
      <c r="R9" s="8">
        <f t="shared" si="1"/>
        <v>0</v>
      </c>
      <c r="S9" s="8">
        <f t="shared" si="1"/>
        <v>0</v>
      </c>
    </row>
    <row r="10" spans="1:22" ht="17.100000000000001" customHeight="1" thickTop="1" x14ac:dyDescent="0.25">
      <c r="A10" s="6"/>
      <c r="B10" s="5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22" ht="17.100000000000001" customHeight="1" x14ac:dyDescent="0.25">
      <c r="A11" s="53" t="s">
        <v>34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1:22" ht="21.75" customHeight="1" x14ac:dyDescent="0.25">
      <c r="A12" s="10" t="s">
        <v>13</v>
      </c>
      <c r="B12" s="54">
        <f t="shared" ref="B12:B21" si="2">SUM(C12:S12)</f>
        <v>2170024.83</v>
      </c>
      <c r="C12" s="43">
        <v>0</v>
      </c>
      <c r="D12" s="43">
        <v>66982.25</v>
      </c>
      <c r="E12" s="43">
        <v>0</v>
      </c>
      <c r="F12" s="43">
        <v>42686.9</v>
      </c>
      <c r="G12" s="43">
        <v>0</v>
      </c>
      <c r="H12" s="43">
        <v>22306.63</v>
      </c>
      <c r="I12" s="43">
        <v>0</v>
      </c>
      <c r="J12" s="43">
        <v>0</v>
      </c>
      <c r="K12" s="43">
        <v>0</v>
      </c>
      <c r="L12" s="43">
        <v>0</v>
      </c>
      <c r="M12" s="43">
        <v>802705.22</v>
      </c>
      <c r="N12" s="43">
        <v>0</v>
      </c>
      <c r="O12" s="43">
        <v>0</v>
      </c>
      <c r="P12" s="43">
        <v>1235343.83</v>
      </c>
      <c r="Q12" s="43">
        <v>0</v>
      </c>
      <c r="R12" s="43">
        <v>0</v>
      </c>
      <c r="S12" s="43">
        <v>0</v>
      </c>
      <c r="V12" s="32"/>
    </row>
    <row r="13" spans="1:22" ht="17.100000000000001" customHeight="1" x14ac:dyDescent="0.25">
      <c r="A13" s="10" t="s">
        <v>14</v>
      </c>
      <c r="B13" s="54">
        <f t="shared" si="2"/>
        <v>1907890.63</v>
      </c>
      <c r="C13" s="43">
        <v>0</v>
      </c>
      <c r="D13" s="43">
        <v>72371.600000000006</v>
      </c>
      <c r="E13" s="43">
        <v>0</v>
      </c>
      <c r="F13" s="43">
        <v>66468.789999999994</v>
      </c>
      <c r="G13" s="43">
        <v>0</v>
      </c>
      <c r="H13" s="43">
        <v>15519.63</v>
      </c>
      <c r="I13" s="43">
        <v>0</v>
      </c>
      <c r="J13" s="43">
        <v>0</v>
      </c>
      <c r="K13" s="43">
        <v>0</v>
      </c>
      <c r="L13" s="43">
        <v>0</v>
      </c>
      <c r="M13" s="43">
        <v>736515.53</v>
      </c>
      <c r="N13" s="43">
        <v>0</v>
      </c>
      <c r="O13" s="43">
        <v>0</v>
      </c>
      <c r="P13" s="43">
        <v>1017015.0799999998</v>
      </c>
      <c r="Q13" s="43">
        <v>0</v>
      </c>
      <c r="R13" s="43">
        <v>0</v>
      </c>
      <c r="S13" s="43">
        <v>0</v>
      </c>
      <c r="V13" s="32"/>
    </row>
    <row r="14" spans="1:22" ht="17.100000000000001" customHeight="1" x14ac:dyDescent="0.25">
      <c r="A14" s="10" t="s">
        <v>15</v>
      </c>
      <c r="B14" s="54">
        <f t="shared" si="2"/>
        <v>208034.34000000003</v>
      </c>
      <c r="C14" s="43">
        <v>0</v>
      </c>
      <c r="D14" s="43">
        <v>2745.3099999999995</v>
      </c>
      <c r="E14" s="43">
        <v>0</v>
      </c>
      <c r="F14" s="43">
        <v>13568.960000000001</v>
      </c>
      <c r="G14" s="43">
        <v>0</v>
      </c>
      <c r="H14" s="43">
        <v>1.82</v>
      </c>
      <c r="I14" s="43">
        <v>0</v>
      </c>
      <c r="J14" s="43">
        <v>0</v>
      </c>
      <c r="K14" s="43">
        <v>0</v>
      </c>
      <c r="L14" s="43">
        <v>0</v>
      </c>
      <c r="M14" s="43">
        <v>7235.03</v>
      </c>
      <c r="N14" s="43">
        <v>0</v>
      </c>
      <c r="O14" s="43">
        <v>0</v>
      </c>
      <c r="P14" s="43">
        <v>184483.22000000003</v>
      </c>
      <c r="Q14" s="43">
        <v>0</v>
      </c>
      <c r="R14" s="43">
        <v>0</v>
      </c>
      <c r="S14" s="43">
        <v>0</v>
      </c>
      <c r="V14" s="32"/>
    </row>
    <row r="15" spans="1:22" ht="17.100000000000001" customHeight="1" x14ac:dyDescent="0.25">
      <c r="A15" s="10" t="s">
        <v>16</v>
      </c>
      <c r="B15" s="54">
        <f t="shared" si="2"/>
        <v>4951151.8199999994</v>
      </c>
      <c r="C15" s="43">
        <v>0</v>
      </c>
      <c r="D15" s="43">
        <v>213698.33000000002</v>
      </c>
      <c r="E15" s="43">
        <v>0</v>
      </c>
      <c r="F15" s="43">
        <v>198520.01</v>
      </c>
      <c r="G15" s="43">
        <v>0</v>
      </c>
      <c r="H15" s="43">
        <v>46697.73</v>
      </c>
      <c r="I15" s="43">
        <v>0</v>
      </c>
      <c r="J15" s="43">
        <v>0</v>
      </c>
      <c r="K15" s="43">
        <v>0</v>
      </c>
      <c r="L15" s="43">
        <v>0</v>
      </c>
      <c r="M15" s="43">
        <v>2104869.9699999997</v>
      </c>
      <c r="N15" s="43">
        <v>0</v>
      </c>
      <c r="O15" s="43">
        <v>0</v>
      </c>
      <c r="P15" s="43">
        <v>2387365.7799999998</v>
      </c>
      <c r="Q15" s="43">
        <v>0</v>
      </c>
      <c r="R15" s="43">
        <v>0</v>
      </c>
      <c r="S15" s="43">
        <v>0</v>
      </c>
      <c r="V15" s="32"/>
    </row>
    <row r="16" spans="1:22" ht="17.100000000000001" customHeight="1" x14ac:dyDescent="0.25">
      <c r="A16" s="10" t="s">
        <v>17</v>
      </c>
      <c r="B16" s="54">
        <f t="shared" si="2"/>
        <v>777809.74</v>
      </c>
      <c r="C16" s="43">
        <v>0</v>
      </c>
      <c r="D16" s="43">
        <v>22560.91</v>
      </c>
      <c r="E16" s="43">
        <v>0</v>
      </c>
      <c r="F16" s="43">
        <v>39206.17</v>
      </c>
      <c r="G16" s="43">
        <v>0</v>
      </c>
      <c r="H16" s="43">
        <v>4542.01</v>
      </c>
      <c r="I16" s="43">
        <v>0</v>
      </c>
      <c r="J16" s="43">
        <v>0</v>
      </c>
      <c r="K16" s="43">
        <v>0</v>
      </c>
      <c r="L16" s="43">
        <v>0</v>
      </c>
      <c r="M16" s="43">
        <v>301768.5</v>
      </c>
      <c r="N16" s="43">
        <v>0</v>
      </c>
      <c r="O16" s="43">
        <v>0</v>
      </c>
      <c r="P16" s="43">
        <v>409732.15</v>
      </c>
      <c r="Q16" s="43">
        <v>0</v>
      </c>
      <c r="R16" s="43">
        <v>0</v>
      </c>
      <c r="S16" s="43">
        <v>0</v>
      </c>
      <c r="T16" s="13"/>
      <c r="V16" s="32"/>
    </row>
    <row r="17" spans="1:22" ht="17.100000000000001" customHeight="1" x14ac:dyDescent="0.25">
      <c r="A17" s="14" t="s">
        <v>18</v>
      </c>
      <c r="B17" s="54">
        <f t="shared" si="2"/>
        <v>193777.08000000002</v>
      </c>
      <c r="C17" s="43">
        <v>0</v>
      </c>
      <c r="D17" s="43">
        <v>7777.14</v>
      </c>
      <c r="E17" s="43">
        <v>0</v>
      </c>
      <c r="F17" s="43">
        <v>6145.06</v>
      </c>
      <c r="G17" s="43">
        <v>0</v>
      </c>
      <c r="H17" s="43">
        <v>2024.96</v>
      </c>
      <c r="I17" s="43">
        <v>0</v>
      </c>
      <c r="J17" s="43">
        <v>0</v>
      </c>
      <c r="K17" s="43">
        <v>0</v>
      </c>
      <c r="L17" s="43">
        <v>0</v>
      </c>
      <c r="M17" s="43">
        <v>74904.5</v>
      </c>
      <c r="N17" s="43">
        <v>0</v>
      </c>
      <c r="O17" s="43">
        <v>0</v>
      </c>
      <c r="P17" s="43">
        <v>102925.42</v>
      </c>
      <c r="Q17" s="43">
        <v>0</v>
      </c>
      <c r="R17" s="43">
        <v>0</v>
      </c>
      <c r="S17" s="43">
        <v>0</v>
      </c>
      <c r="V17" s="32"/>
    </row>
    <row r="18" spans="1:22" ht="29.25" x14ac:dyDescent="0.25">
      <c r="A18" s="14" t="s">
        <v>19</v>
      </c>
      <c r="B18" s="54">
        <f t="shared" si="2"/>
        <v>1509192.8</v>
      </c>
      <c r="C18" s="43">
        <v>0</v>
      </c>
      <c r="D18" s="43">
        <v>67294.460000000006</v>
      </c>
      <c r="E18" s="43">
        <v>0</v>
      </c>
      <c r="F18" s="43">
        <v>53370.2</v>
      </c>
      <c r="G18" s="43">
        <v>0</v>
      </c>
      <c r="H18" s="43">
        <v>16157.22</v>
      </c>
      <c r="I18" s="43">
        <v>0</v>
      </c>
      <c r="J18" s="43">
        <v>0</v>
      </c>
      <c r="K18" s="43">
        <v>0</v>
      </c>
      <c r="L18" s="43">
        <v>0</v>
      </c>
      <c r="M18" s="43">
        <v>665690.1</v>
      </c>
      <c r="N18" s="43">
        <v>0</v>
      </c>
      <c r="O18" s="43">
        <v>0</v>
      </c>
      <c r="P18" s="43">
        <v>706680.82000000007</v>
      </c>
      <c r="Q18" s="43">
        <v>0</v>
      </c>
      <c r="R18" s="43">
        <v>0</v>
      </c>
      <c r="S18" s="43">
        <v>0</v>
      </c>
    </row>
    <row r="19" spans="1:22" ht="18" customHeight="1" x14ac:dyDescent="0.25">
      <c r="A19" s="15" t="s">
        <v>20</v>
      </c>
      <c r="B19" s="54">
        <f t="shared" si="2"/>
        <v>0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</row>
    <row r="20" spans="1:22" ht="17.100000000000001" customHeight="1" x14ac:dyDescent="0.25">
      <c r="A20" s="15" t="s">
        <v>21</v>
      </c>
      <c r="B20" s="54">
        <f t="shared" si="2"/>
        <v>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</row>
    <row r="21" spans="1:22" ht="17.100000000000001" customHeight="1" x14ac:dyDescent="0.25">
      <c r="A21" s="15" t="s">
        <v>22</v>
      </c>
      <c r="B21" s="54">
        <f t="shared" si="2"/>
        <v>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</row>
    <row r="22" spans="1:22" ht="30.75" thickBot="1" x14ac:dyDescent="0.3">
      <c r="A22" s="16" t="s">
        <v>37</v>
      </c>
      <c r="B22" s="35">
        <f>SUM(B12:B18)</f>
        <v>11717881.24</v>
      </c>
      <c r="C22" s="35">
        <f>SUM(C12:C18)</f>
        <v>0</v>
      </c>
      <c r="D22" s="35">
        <f t="shared" ref="D22:P22" si="3">SUM(D12:D18)</f>
        <v>453430</v>
      </c>
      <c r="E22" s="35">
        <f t="shared" si="3"/>
        <v>0</v>
      </c>
      <c r="F22" s="35">
        <f t="shared" si="3"/>
        <v>419966.09</v>
      </c>
      <c r="G22" s="35">
        <f t="shared" si="3"/>
        <v>0</v>
      </c>
      <c r="H22" s="35">
        <f t="shared" si="3"/>
        <v>107250</v>
      </c>
      <c r="I22" s="35">
        <f t="shared" si="3"/>
        <v>0</v>
      </c>
      <c r="J22" s="35">
        <f t="shared" si="3"/>
        <v>0</v>
      </c>
      <c r="K22" s="35">
        <f t="shared" si="3"/>
        <v>0</v>
      </c>
      <c r="L22" s="35">
        <f t="shared" si="3"/>
        <v>0</v>
      </c>
      <c r="M22" s="35">
        <f t="shared" si="3"/>
        <v>4693688.8499999996</v>
      </c>
      <c r="N22" s="35">
        <f t="shared" si="3"/>
        <v>0</v>
      </c>
      <c r="O22" s="35">
        <f t="shared" si="3"/>
        <v>0</v>
      </c>
      <c r="P22" s="35">
        <f t="shared" si="3"/>
        <v>6043546.3000000007</v>
      </c>
      <c r="Q22" s="35">
        <f>SUM(Q12:Q18)</f>
        <v>0</v>
      </c>
      <c r="R22" s="35">
        <f>SUM(R12:R18)</f>
        <v>0</v>
      </c>
      <c r="S22" s="35">
        <f>SUM(S12:S18)</f>
        <v>0</v>
      </c>
    </row>
    <row r="23" spans="1:22" ht="21.75" customHeight="1" thickTop="1" x14ac:dyDescent="0.2">
      <c r="A23" s="17" t="s">
        <v>23</v>
      </c>
      <c r="B23" s="36">
        <f>SUM(B15:B18)</f>
        <v>7431931.4399999995</v>
      </c>
      <c r="C23" s="36">
        <f>SUM(C15:C18)</f>
        <v>0</v>
      </c>
      <c r="D23" s="36">
        <f t="shared" ref="D23:P23" si="4">SUM(D15:D18)</f>
        <v>311330.84000000003</v>
      </c>
      <c r="E23" s="36">
        <f t="shared" si="4"/>
        <v>0</v>
      </c>
      <c r="F23" s="36">
        <f t="shared" si="4"/>
        <v>297241.44</v>
      </c>
      <c r="G23" s="36">
        <f t="shared" si="4"/>
        <v>0</v>
      </c>
      <c r="H23" s="36">
        <f t="shared" si="4"/>
        <v>69421.919999999998</v>
      </c>
      <c r="I23" s="36">
        <f t="shared" si="4"/>
        <v>0</v>
      </c>
      <c r="J23" s="36">
        <f t="shared" si="4"/>
        <v>0</v>
      </c>
      <c r="K23" s="36">
        <f t="shared" si="4"/>
        <v>0</v>
      </c>
      <c r="L23" s="36">
        <f t="shared" si="4"/>
        <v>0</v>
      </c>
      <c r="M23" s="36">
        <f>SUM(M15:M18)</f>
        <v>3147233.07</v>
      </c>
      <c r="N23" s="36">
        <f t="shared" si="4"/>
        <v>0</v>
      </c>
      <c r="O23" s="36">
        <f t="shared" si="4"/>
        <v>0</v>
      </c>
      <c r="P23" s="36">
        <f t="shared" si="4"/>
        <v>3606704.17</v>
      </c>
      <c r="Q23" s="36">
        <f>SUM(Q15:Q18)</f>
        <v>0</v>
      </c>
      <c r="R23" s="36">
        <f>SUM(R15:R18)</f>
        <v>0</v>
      </c>
      <c r="S23" s="36">
        <f>SUM(S15:S18)</f>
        <v>0</v>
      </c>
    </row>
    <row r="24" spans="1:22" ht="18.75" customHeight="1" x14ac:dyDescent="0.2">
      <c r="A24" s="18" t="s">
        <v>24</v>
      </c>
      <c r="B24" s="37">
        <f>B23/B22</f>
        <v>0.63423850163547135</v>
      </c>
      <c r="C24" s="37"/>
      <c r="D24" s="37">
        <f t="shared" ref="D24:H24" si="5">D23/D22</f>
        <v>0.6866127958008954</v>
      </c>
      <c r="E24" s="37"/>
      <c r="F24" s="37">
        <f t="shared" si="5"/>
        <v>0.7077748586796615</v>
      </c>
      <c r="G24" s="37"/>
      <c r="H24" s="37">
        <f t="shared" si="5"/>
        <v>0.64729062937062931</v>
      </c>
      <c r="I24" s="37"/>
      <c r="J24" s="37"/>
      <c r="K24" s="37"/>
      <c r="L24" s="37"/>
      <c r="M24" s="37">
        <f t="shared" ref="M24" si="6">M23/M22</f>
        <v>0.67052443623313462</v>
      </c>
      <c r="N24" s="37"/>
      <c r="O24" s="37"/>
      <c r="P24" s="37">
        <f t="shared" ref="P24" si="7">P23/P22</f>
        <v>0.59678605755034908</v>
      </c>
      <c r="Q24" s="37"/>
      <c r="R24" s="37"/>
      <c r="S24" s="37"/>
    </row>
    <row r="25" spans="1:22" x14ac:dyDescent="0.2">
      <c r="A25" s="19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20"/>
    </row>
    <row r="26" spans="1:22" ht="15" hidden="1" x14ac:dyDescent="0.25">
      <c r="A26" s="53" t="s">
        <v>35</v>
      </c>
      <c r="B26" s="51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20"/>
    </row>
    <row r="27" spans="1:22" ht="15" hidden="1" x14ac:dyDescent="0.25">
      <c r="A27" s="10" t="s">
        <v>13</v>
      </c>
      <c r="B27" s="49">
        <f t="shared" ref="B27:B36" si="8">SUM(C27:S27)</f>
        <v>0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/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20"/>
    </row>
    <row r="28" spans="1:22" ht="15" hidden="1" x14ac:dyDescent="0.25">
      <c r="A28" s="10" t="s">
        <v>14</v>
      </c>
      <c r="B28" s="49">
        <f t="shared" si="8"/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/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20"/>
    </row>
    <row r="29" spans="1:22" ht="15" hidden="1" x14ac:dyDescent="0.25">
      <c r="A29" s="10" t="s">
        <v>15</v>
      </c>
      <c r="B29" s="49">
        <f t="shared" si="8"/>
        <v>0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/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20"/>
    </row>
    <row r="30" spans="1:22" ht="15" hidden="1" x14ac:dyDescent="0.25">
      <c r="A30" s="10" t="s">
        <v>16</v>
      </c>
      <c r="B30" s="49">
        <f t="shared" si="8"/>
        <v>0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/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20"/>
    </row>
    <row r="31" spans="1:22" ht="15" hidden="1" x14ac:dyDescent="0.25">
      <c r="A31" s="10" t="s">
        <v>17</v>
      </c>
      <c r="B31" s="49">
        <f t="shared" si="8"/>
        <v>0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/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20"/>
    </row>
    <row r="32" spans="1:22" ht="15" hidden="1" x14ac:dyDescent="0.25">
      <c r="A32" s="14" t="s">
        <v>18</v>
      </c>
      <c r="B32" s="49">
        <f t="shared" si="8"/>
        <v>0</v>
      </c>
      <c r="C32" s="50">
        <v>0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20"/>
    </row>
    <row r="33" spans="1:20" ht="29.25" hidden="1" x14ac:dyDescent="0.25">
      <c r="A33" s="14" t="s">
        <v>19</v>
      </c>
      <c r="B33" s="49">
        <f t="shared" si="8"/>
        <v>0</v>
      </c>
      <c r="C33" s="50">
        <v>0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/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20"/>
    </row>
    <row r="34" spans="1:20" ht="15" hidden="1" x14ac:dyDescent="0.25">
      <c r="A34" s="15" t="s">
        <v>20</v>
      </c>
      <c r="B34" s="49">
        <f t="shared" si="8"/>
        <v>0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20"/>
    </row>
    <row r="35" spans="1:20" ht="15" hidden="1" x14ac:dyDescent="0.25">
      <c r="A35" s="15" t="s">
        <v>21</v>
      </c>
      <c r="B35" s="49">
        <f t="shared" si="8"/>
        <v>0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20"/>
    </row>
    <row r="36" spans="1:20" ht="15" hidden="1" x14ac:dyDescent="0.25">
      <c r="A36" s="15" t="s">
        <v>22</v>
      </c>
      <c r="B36" s="49">
        <f t="shared" si="8"/>
        <v>0</v>
      </c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20"/>
    </row>
    <row r="37" spans="1:20" ht="30.75" hidden="1" thickBot="1" x14ac:dyDescent="0.3">
      <c r="A37" s="16" t="s">
        <v>37</v>
      </c>
      <c r="B37" s="35">
        <f>SUM(B27:B33)</f>
        <v>0</v>
      </c>
      <c r="C37" s="35">
        <f>SUM(C27:C33)</f>
        <v>0</v>
      </c>
      <c r="D37" s="35">
        <f t="shared" ref="D37:P37" si="9">SUM(D27:D33)</f>
        <v>0</v>
      </c>
      <c r="E37" s="35">
        <f t="shared" si="9"/>
        <v>0</v>
      </c>
      <c r="F37" s="35">
        <f t="shared" si="9"/>
        <v>0</v>
      </c>
      <c r="G37" s="35">
        <f t="shared" si="9"/>
        <v>0</v>
      </c>
      <c r="H37" s="35">
        <f t="shared" si="9"/>
        <v>0</v>
      </c>
      <c r="I37" s="35">
        <f t="shared" si="9"/>
        <v>0</v>
      </c>
      <c r="J37" s="35">
        <f t="shared" si="9"/>
        <v>0</v>
      </c>
      <c r="K37" s="35">
        <f t="shared" si="9"/>
        <v>0</v>
      </c>
      <c r="L37" s="35">
        <f t="shared" si="9"/>
        <v>0</v>
      </c>
      <c r="M37" s="35">
        <f t="shared" si="9"/>
        <v>0</v>
      </c>
      <c r="N37" s="35">
        <f t="shared" si="9"/>
        <v>0</v>
      </c>
      <c r="O37" s="35">
        <f t="shared" si="9"/>
        <v>0</v>
      </c>
      <c r="P37" s="35">
        <f t="shared" si="9"/>
        <v>0</v>
      </c>
      <c r="Q37" s="35">
        <f>SUM(Q27:Q33)</f>
        <v>0</v>
      </c>
      <c r="R37" s="35">
        <f>SUM(R27:R33)</f>
        <v>0</v>
      </c>
      <c r="S37" s="35">
        <f>SUM(S27:S33)</f>
        <v>0</v>
      </c>
      <c r="T37" s="20"/>
    </row>
    <row r="38" spans="1:20" ht="15" hidden="1" thickTop="1" x14ac:dyDescent="0.2">
      <c r="A38" s="17" t="s">
        <v>23</v>
      </c>
      <c r="B38" s="36">
        <f>SUM(B30:B33)</f>
        <v>0</v>
      </c>
      <c r="C38" s="36">
        <f>SUM(C30:C33)</f>
        <v>0</v>
      </c>
      <c r="D38" s="36">
        <f t="shared" ref="D38:P38" si="10">SUM(D30:D33)</f>
        <v>0</v>
      </c>
      <c r="E38" s="36">
        <f t="shared" si="10"/>
        <v>0</v>
      </c>
      <c r="F38" s="36">
        <f t="shared" si="10"/>
        <v>0</v>
      </c>
      <c r="G38" s="36">
        <f t="shared" si="10"/>
        <v>0</v>
      </c>
      <c r="H38" s="36">
        <f t="shared" si="10"/>
        <v>0</v>
      </c>
      <c r="I38" s="36">
        <f t="shared" si="10"/>
        <v>0</v>
      </c>
      <c r="J38" s="36">
        <f t="shared" si="10"/>
        <v>0</v>
      </c>
      <c r="K38" s="36">
        <f t="shared" si="10"/>
        <v>0</v>
      </c>
      <c r="L38" s="36">
        <f t="shared" si="10"/>
        <v>0</v>
      </c>
      <c r="M38" s="36">
        <f t="shared" si="10"/>
        <v>0</v>
      </c>
      <c r="N38" s="36">
        <f t="shared" si="10"/>
        <v>0</v>
      </c>
      <c r="O38" s="36">
        <f t="shared" si="10"/>
        <v>0</v>
      </c>
      <c r="P38" s="36">
        <f t="shared" si="10"/>
        <v>0</v>
      </c>
      <c r="Q38" s="36">
        <f>SUM(Q30:Q33)</f>
        <v>0</v>
      </c>
      <c r="R38" s="36">
        <f>SUM(R30:R33)</f>
        <v>0</v>
      </c>
      <c r="S38" s="36">
        <f>SUM(S30:S33)</f>
        <v>0</v>
      </c>
      <c r="T38" s="20"/>
    </row>
    <row r="39" spans="1:20" hidden="1" x14ac:dyDescent="0.2">
      <c r="A39" s="18" t="s">
        <v>24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20"/>
    </row>
    <row r="40" spans="1:20" hidden="1" x14ac:dyDescent="0.2">
      <c r="A40" s="19"/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20"/>
    </row>
    <row r="41" spans="1:20" ht="15" hidden="1" x14ac:dyDescent="0.25">
      <c r="A41" s="53" t="s">
        <v>39</v>
      </c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20"/>
    </row>
    <row r="42" spans="1:20" ht="15" hidden="1" x14ac:dyDescent="0.25">
      <c r="A42" s="10" t="s">
        <v>13</v>
      </c>
      <c r="B42" s="48">
        <f t="shared" ref="B42:B51" si="11">SUM(C42:S42)</f>
        <v>0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20"/>
    </row>
    <row r="43" spans="1:20" ht="15" hidden="1" x14ac:dyDescent="0.25">
      <c r="A43" s="10" t="s">
        <v>14</v>
      </c>
      <c r="B43" s="48">
        <f t="shared" si="11"/>
        <v>0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20"/>
    </row>
    <row r="44" spans="1:20" ht="15" hidden="1" x14ac:dyDescent="0.25">
      <c r="A44" s="10" t="s">
        <v>15</v>
      </c>
      <c r="B44" s="48">
        <f t="shared" si="11"/>
        <v>0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20"/>
    </row>
    <row r="45" spans="1:20" ht="15" hidden="1" x14ac:dyDescent="0.25">
      <c r="A45" s="10" t="s">
        <v>16</v>
      </c>
      <c r="B45" s="48">
        <f t="shared" si="11"/>
        <v>0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20"/>
    </row>
    <row r="46" spans="1:20" ht="15" hidden="1" x14ac:dyDescent="0.25">
      <c r="A46" s="10" t="s">
        <v>17</v>
      </c>
      <c r="B46" s="48">
        <f t="shared" si="11"/>
        <v>0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20"/>
    </row>
    <row r="47" spans="1:20" ht="15" hidden="1" x14ac:dyDescent="0.25">
      <c r="A47" s="14" t="s">
        <v>18</v>
      </c>
      <c r="B47" s="48">
        <f t="shared" si="11"/>
        <v>0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20"/>
    </row>
    <row r="48" spans="1:20" ht="29.25" hidden="1" x14ac:dyDescent="0.25">
      <c r="A48" s="14" t="s">
        <v>19</v>
      </c>
      <c r="B48" s="48">
        <f t="shared" si="11"/>
        <v>0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20"/>
    </row>
    <row r="49" spans="1:20" ht="15" hidden="1" x14ac:dyDescent="0.25">
      <c r="A49" s="15" t="s">
        <v>20</v>
      </c>
      <c r="B49" s="48">
        <f t="shared" si="11"/>
        <v>0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20"/>
    </row>
    <row r="50" spans="1:20" ht="15" hidden="1" x14ac:dyDescent="0.25">
      <c r="A50" s="15" t="s">
        <v>21</v>
      </c>
      <c r="B50" s="48">
        <f t="shared" si="11"/>
        <v>0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20"/>
    </row>
    <row r="51" spans="1:20" ht="15" hidden="1" x14ac:dyDescent="0.25">
      <c r="A51" s="15" t="s">
        <v>22</v>
      </c>
      <c r="B51" s="48">
        <f t="shared" si="11"/>
        <v>0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20"/>
    </row>
    <row r="52" spans="1:20" ht="30.75" hidden="1" thickBot="1" x14ac:dyDescent="0.3">
      <c r="A52" s="16" t="s">
        <v>37</v>
      </c>
      <c r="B52" s="35">
        <f>SUM(B42:B48)</f>
        <v>0</v>
      </c>
      <c r="C52" s="35">
        <f>SUM(C42:C48)</f>
        <v>0</v>
      </c>
      <c r="D52" s="35">
        <f t="shared" ref="D52:P52" si="12">SUM(D42:D48)</f>
        <v>0</v>
      </c>
      <c r="E52" s="35">
        <f t="shared" si="12"/>
        <v>0</v>
      </c>
      <c r="F52" s="35">
        <f t="shared" si="12"/>
        <v>0</v>
      </c>
      <c r="G52" s="35">
        <f t="shared" si="12"/>
        <v>0</v>
      </c>
      <c r="H52" s="35">
        <f t="shared" si="12"/>
        <v>0</v>
      </c>
      <c r="I52" s="35">
        <f t="shared" si="12"/>
        <v>0</v>
      </c>
      <c r="J52" s="35">
        <f t="shared" si="12"/>
        <v>0</v>
      </c>
      <c r="K52" s="35">
        <f t="shared" si="12"/>
        <v>0</v>
      </c>
      <c r="L52" s="35">
        <f t="shared" si="12"/>
        <v>0</v>
      </c>
      <c r="M52" s="35">
        <f t="shared" si="12"/>
        <v>0</v>
      </c>
      <c r="N52" s="35">
        <f t="shared" si="12"/>
        <v>0</v>
      </c>
      <c r="O52" s="35">
        <f t="shared" si="12"/>
        <v>0</v>
      </c>
      <c r="P52" s="35">
        <f t="shared" si="12"/>
        <v>0</v>
      </c>
      <c r="Q52" s="35">
        <f>SUM(Q42:Q48)</f>
        <v>0</v>
      </c>
      <c r="R52" s="35">
        <f>SUM(R42:R48)</f>
        <v>0</v>
      </c>
      <c r="S52" s="35">
        <f>SUM(S42:S48)</f>
        <v>0</v>
      </c>
      <c r="T52" s="20"/>
    </row>
    <row r="53" spans="1:20" ht="15" hidden="1" thickTop="1" x14ac:dyDescent="0.2">
      <c r="A53" s="17" t="s">
        <v>23</v>
      </c>
      <c r="B53" s="36">
        <f>SUM(B45:B48)</f>
        <v>0</v>
      </c>
      <c r="C53" s="36">
        <f>SUM(C45:C48)</f>
        <v>0</v>
      </c>
      <c r="D53" s="36">
        <f t="shared" ref="D53:P53" si="13">SUM(D45:D48)</f>
        <v>0</v>
      </c>
      <c r="E53" s="36">
        <f t="shared" si="13"/>
        <v>0</v>
      </c>
      <c r="F53" s="36">
        <f t="shared" si="13"/>
        <v>0</v>
      </c>
      <c r="G53" s="36">
        <f t="shared" si="13"/>
        <v>0</v>
      </c>
      <c r="H53" s="36">
        <f t="shared" si="13"/>
        <v>0</v>
      </c>
      <c r="I53" s="36">
        <f t="shared" si="13"/>
        <v>0</v>
      </c>
      <c r="J53" s="36">
        <f t="shared" si="13"/>
        <v>0</v>
      </c>
      <c r="K53" s="36">
        <f t="shared" si="13"/>
        <v>0</v>
      </c>
      <c r="L53" s="36">
        <f t="shared" si="13"/>
        <v>0</v>
      </c>
      <c r="M53" s="36">
        <f t="shared" si="13"/>
        <v>0</v>
      </c>
      <c r="N53" s="36">
        <f t="shared" si="13"/>
        <v>0</v>
      </c>
      <c r="O53" s="36">
        <f t="shared" si="13"/>
        <v>0</v>
      </c>
      <c r="P53" s="36">
        <f t="shared" si="13"/>
        <v>0</v>
      </c>
      <c r="Q53" s="36">
        <f>SUM(Q45:Q48)</f>
        <v>0</v>
      </c>
      <c r="R53" s="36">
        <f>SUM(R45:R48)</f>
        <v>0</v>
      </c>
      <c r="S53" s="36">
        <f>SUM(S45:S48)</f>
        <v>0</v>
      </c>
      <c r="T53" s="20"/>
    </row>
    <row r="54" spans="1:20" hidden="1" x14ac:dyDescent="0.2">
      <c r="A54" s="18" t="s">
        <v>24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20"/>
    </row>
    <row r="55" spans="1:20" hidden="1" x14ac:dyDescent="0.2">
      <c r="A55" s="19"/>
      <c r="B55" s="11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20"/>
    </row>
    <row r="56" spans="1:20" ht="15" hidden="1" x14ac:dyDescent="0.25">
      <c r="A56" s="53" t="s">
        <v>38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20"/>
    </row>
    <row r="57" spans="1:20" ht="15" hidden="1" x14ac:dyDescent="0.25">
      <c r="A57" s="10" t="s">
        <v>13</v>
      </c>
      <c r="B57" s="33">
        <f t="shared" ref="B57:B66" si="14">SUM(C57:S57)</f>
        <v>2170024.83</v>
      </c>
      <c r="C57" s="34">
        <f t="shared" ref="C57:S57" si="15">C12+C27+C42</f>
        <v>0</v>
      </c>
      <c r="D57" s="34">
        <f t="shared" si="15"/>
        <v>66982.25</v>
      </c>
      <c r="E57" s="34">
        <f t="shared" si="15"/>
        <v>0</v>
      </c>
      <c r="F57" s="34">
        <f t="shared" si="15"/>
        <v>42686.9</v>
      </c>
      <c r="G57" s="34">
        <f t="shared" si="15"/>
        <v>0</v>
      </c>
      <c r="H57" s="34">
        <f t="shared" si="15"/>
        <v>22306.63</v>
      </c>
      <c r="I57" s="34">
        <f t="shared" si="15"/>
        <v>0</v>
      </c>
      <c r="J57" s="34">
        <f t="shared" si="15"/>
        <v>0</v>
      </c>
      <c r="K57" s="34">
        <f t="shared" si="15"/>
        <v>0</v>
      </c>
      <c r="L57" s="34">
        <f t="shared" si="15"/>
        <v>0</v>
      </c>
      <c r="M57" s="34">
        <f t="shared" si="15"/>
        <v>802705.22</v>
      </c>
      <c r="N57" s="34">
        <f t="shared" si="15"/>
        <v>0</v>
      </c>
      <c r="O57" s="34">
        <f t="shared" si="15"/>
        <v>0</v>
      </c>
      <c r="P57" s="34">
        <f t="shared" si="15"/>
        <v>1235343.83</v>
      </c>
      <c r="Q57" s="34">
        <f t="shared" si="15"/>
        <v>0</v>
      </c>
      <c r="R57" s="34">
        <f t="shared" si="15"/>
        <v>0</v>
      </c>
      <c r="S57" s="34">
        <f t="shared" si="15"/>
        <v>0</v>
      </c>
      <c r="T57" s="20"/>
    </row>
    <row r="58" spans="1:20" ht="15" hidden="1" x14ac:dyDescent="0.25">
      <c r="A58" s="10" t="s">
        <v>14</v>
      </c>
      <c r="B58" s="33">
        <f t="shared" si="14"/>
        <v>1907890.63</v>
      </c>
      <c r="C58" s="34">
        <f t="shared" ref="C58:S58" si="16">C13+C28+C43</f>
        <v>0</v>
      </c>
      <c r="D58" s="34">
        <f t="shared" si="16"/>
        <v>72371.600000000006</v>
      </c>
      <c r="E58" s="34">
        <f t="shared" si="16"/>
        <v>0</v>
      </c>
      <c r="F58" s="34">
        <f t="shared" si="16"/>
        <v>66468.789999999994</v>
      </c>
      <c r="G58" s="34">
        <f t="shared" si="16"/>
        <v>0</v>
      </c>
      <c r="H58" s="34">
        <f t="shared" si="16"/>
        <v>15519.63</v>
      </c>
      <c r="I58" s="34">
        <f t="shared" si="16"/>
        <v>0</v>
      </c>
      <c r="J58" s="34">
        <f t="shared" si="16"/>
        <v>0</v>
      </c>
      <c r="K58" s="34">
        <f t="shared" si="16"/>
        <v>0</v>
      </c>
      <c r="L58" s="34">
        <f t="shared" si="16"/>
        <v>0</v>
      </c>
      <c r="M58" s="34">
        <f t="shared" si="16"/>
        <v>736515.53</v>
      </c>
      <c r="N58" s="34">
        <f t="shared" si="16"/>
        <v>0</v>
      </c>
      <c r="O58" s="34">
        <f t="shared" si="16"/>
        <v>0</v>
      </c>
      <c r="P58" s="34">
        <f t="shared" si="16"/>
        <v>1017015.0799999998</v>
      </c>
      <c r="Q58" s="34">
        <f t="shared" si="16"/>
        <v>0</v>
      </c>
      <c r="R58" s="34">
        <f t="shared" si="16"/>
        <v>0</v>
      </c>
      <c r="S58" s="34">
        <f t="shared" si="16"/>
        <v>0</v>
      </c>
      <c r="T58" s="20"/>
    </row>
    <row r="59" spans="1:20" ht="15" hidden="1" x14ac:dyDescent="0.25">
      <c r="A59" s="10" t="s">
        <v>15</v>
      </c>
      <c r="B59" s="33">
        <f t="shared" si="14"/>
        <v>208034.34000000003</v>
      </c>
      <c r="C59" s="34">
        <f t="shared" ref="C59:S59" si="17">C14+C29+C44</f>
        <v>0</v>
      </c>
      <c r="D59" s="34">
        <f t="shared" si="17"/>
        <v>2745.3099999999995</v>
      </c>
      <c r="E59" s="34">
        <f t="shared" si="17"/>
        <v>0</v>
      </c>
      <c r="F59" s="34">
        <f t="shared" si="17"/>
        <v>13568.960000000001</v>
      </c>
      <c r="G59" s="34">
        <f t="shared" si="17"/>
        <v>0</v>
      </c>
      <c r="H59" s="34">
        <f t="shared" si="17"/>
        <v>1.82</v>
      </c>
      <c r="I59" s="34">
        <f t="shared" si="17"/>
        <v>0</v>
      </c>
      <c r="J59" s="34">
        <f t="shared" si="17"/>
        <v>0</v>
      </c>
      <c r="K59" s="34">
        <f t="shared" si="17"/>
        <v>0</v>
      </c>
      <c r="L59" s="34">
        <f t="shared" si="17"/>
        <v>0</v>
      </c>
      <c r="M59" s="34">
        <f t="shared" si="17"/>
        <v>7235.03</v>
      </c>
      <c r="N59" s="34">
        <f t="shared" si="17"/>
        <v>0</v>
      </c>
      <c r="O59" s="34">
        <f t="shared" si="17"/>
        <v>0</v>
      </c>
      <c r="P59" s="34">
        <f t="shared" si="17"/>
        <v>184483.22000000003</v>
      </c>
      <c r="Q59" s="34">
        <f t="shared" si="17"/>
        <v>0</v>
      </c>
      <c r="R59" s="34">
        <f t="shared" si="17"/>
        <v>0</v>
      </c>
      <c r="S59" s="34">
        <f t="shared" si="17"/>
        <v>0</v>
      </c>
      <c r="T59" s="20"/>
    </row>
    <row r="60" spans="1:20" ht="15" hidden="1" x14ac:dyDescent="0.25">
      <c r="A60" s="10" t="s">
        <v>16</v>
      </c>
      <c r="B60" s="33">
        <f t="shared" si="14"/>
        <v>4951151.8199999994</v>
      </c>
      <c r="C60" s="34">
        <f t="shared" ref="C60:S60" si="18">C15+C30+C45</f>
        <v>0</v>
      </c>
      <c r="D60" s="34">
        <f t="shared" si="18"/>
        <v>213698.33000000002</v>
      </c>
      <c r="E60" s="34">
        <f t="shared" si="18"/>
        <v>0</v>
      </c>
      <c r="F60" s="34">
        <f t="shared" si="18"/>
        <v>198520.01</v>
      </c>
      <c r="G60" s="34">
        <f t="shared" si="18"/>
        <v>0</v>
      </c>
      <c r="H60" s="34">
        <f t="shared" si="18"/>
        <v>46697.73</v>
      </c>
      <c r="I60" s="34">
        <f t="shared" si="18"/>
        <v>0</v>
      </c>
      <c r="J60" s="34">
        <f t="shared" si="18"/>
        <v>0</v>
      </c>
      <c r="K60" s="34">
        <f t="shared" si="18"/>
        <v>0</v>
      </c>
      <c r="L60" s="34">
        <f t="shared" si="18"/>
        <v>0</v>
      </c>
      <c r="M60" s="34">
        <f t="shared" si="18"/>
        <v>2104869.9699999997</v>
      </c>
      <c r="N60" s="34">
        <f t="shared" si="18"/>
        <v>0</v>
      </c>
      <c r="O60" s="34">
        <f t="shared" si="18"/>
        <v>0</v>
      </c>
      <c r="P60" s="34">
        <f t="shared" si="18"/>
        <v>2387365.7799999998</v>
      </c>
      <c r="Q60" s="34">
        <f t="shared" si="18"/>
        <v>0</v>
      </c>
      <c r="R60" s="34">
        <f t="shared" si="18"/>
        <v>0</v>
      </c>
      <c r="S60" s="34">
        <f t="shared" si="18"/>
        <v>0</v>
      </c>
      <c r="T60" s="20"/>
    </row>
    <row r="61" spans="1:20" ht="15" hidden="1" x14ac:dyDescent="0.25">
      <c r="A61" s="10" t="s">
        <v>17</v>
      </c>
      <c r="B61" s="33">
        <f t="shared" si="14"/>
        <v>777809.74</v>
      </c>
      <c r="C61" s="34">
        <f t="shared" ref="C61:S61" si="19">C16+C31+C46</f>
        <v>0</v>
      </c>
      <c r="D61" s="34">
        <f t="shared" si="19"/>
        <v>22560.91</v>
      </c>
      <c r="E61" s="34">
        <f t="shared" si="19"/>
        <v>0</v>
      </c>
      <c r="F61" s="34">
        <f t="shared" si="19"/>
        <v>39206.17</v>
      </c>
      <c r="G61" s="34">
        <f t="shared" si="19"/>
        <v>0</v>
      </c>
      <c r="H61" s="34">
        <f t="shared" si="19"/>
        <v>4542.01</v>
      </c>
      <c r="I61" s="34">
        <f t="shared" si="19"/>
        <v>0</v>
      </c>
      <c r="J61" s="34">
        <f t="shared" si="19"/>
        <v>0</v>
      </c>
      <c r="K61" s="34">
        <f t="shared" si="19"/>
        <v>0</v>
      </c>
      <c r="L61" s="34">
        <f t="shared" si="19"/>
        <v>0</v>
      </c>
      <c r="M61" s="34">
        <f t="shared" si="19"/>
        <v>301768.5</v>
      </c>
      <c r="N61" s="34">
        <f t="shared" si="19"/>
        <v>0</v>
      </c>
      <c r="O61" s="34">
        <f t="shared" si="19"/>
        <v>0</v>
      </c>
      <c r="P61" s="34">
        <f t="shared" si="19"/>
        <v>409732.15</v>
      </c>
      <c r="Q61" s="34">
        <f t="shared" si="19"/>
        <v>0</v>
      </c>
      <c r="R61" s="34">
        <f t="shared" si="19"/>
        <v>0</v>
      </c>
      <c r="S61" s="34">
        <f t="shared" si="19"/>
        <v>0</v>
      </c>
      <c r="T61" s="20"/>
    </row>
    <row r="62" spans="1:20" ht="15" hidden="1" x14ac:dyDescent="0.25">
      <c r="A62" s="14" t="s">
        <v>18</v>
      </c>
      <c r="B62" s="33">
        <f t="shared" si="14"/>
        <v>193777.08000000002</v>
      </c>
      <c r="C62" s="34">
        <f t="shared" ref="C62:S62" si="20">C17+C32+C47</f>
        <v>0</v>
      </c>
      <c r="D62" s="34">
        <f t="shared" si="20"/>
        <v>7777.14</v>
      </c>
      <c r="E62" s="34">
        <f t="shared" si="20"/>
        <v>0</v>
      </c>
      <c r="F62" s="34">
        <f t="shared" si="20"/>
        <v>6145.06</v>
      </c>
      <c r="G62" s="34">
        <f t="shared" si="20"/>
        <v>0</v>
      </c>
      <c r="H62" s="34">
        <f t="shared" si="20"/>
        <v>2024.96</v>
      </c>
      <c r="I62" s="34">
        <f t="shared" si="20"/>
        <v>0</v>
      </c>
      <c r="J62" s="34">
        <f t="shared" si="20"/>
        <v>0</v>
      </c>
      <c r="K62" s="34">
        <f t="shared" si="20"/>
        <v>0</v>
      </c>
      <c r="L62" s="34">
        <f t="shared" si="20"/>
        <v>0</v>
      </c>
      <c r="M62" s="34">
        <f t="shared" si="20"/>
        <v>74904.5</v>
      </c>
      <c r="N62" s="34">
        <f t="shared" si="20"/>
        <v>0</v>
      </c>
      <c r="O62" s="34">
        <f t="shared" si="20"/>
        <v>0</v>
      </c>
      <c r="P62" s="34">
        <f t="shared" si="20"/>
        <v>102925.42</v>
      </c>
      <c r="Q62" s="34">
        <f t="shared" si="20"/>
        <v>0</v>
      </c>
      <c r="R62" s="34">
        <f t="shared" si="20"/>
        <v>0</v>
      </c>
      <c r="S62" s="34">
        <f t="shared" si="20"/>
        <v>0</v>
      </c>
      <c r="T62" s="20"/>
    </row>
    <row r="63" spans="1:20" ht="29.25" hidden="1" x14ac:dyDescent="0.25">
      <c r="A63" s="14" t="s">
        <v>19</v>
      </c>
      <c r="B63" s="33">
        <f t="shared" si="14"/>
        <v>1509192.8</v>
      </c>
      <c r="C63" s="34">
        <f t="shared" ref="C63:S63" si="21">C18+C33+C48</f>
        <v>0</v>
      </c>
      <c r="D63" s="34">
        <f t="shared" si="21"/>
        <v>67294.460000000006</v>
      </c>
      <c r="E63" s="34">
        <f t="shared" si="21"/>
        <v>0</v>
      </c>
      <c r="F63" s="34">
        <f t="shared" si="21"/>
        <v>53370.2</v>
      </c>
      <c r="G63" s="34">
        <f t="shared" si="21"/>
        <v>0</v>
      </c>
      <c r="H63" s="34">
        <f t="shared" si="21"/>
        <v>16157.22</v>
      </c>
      <c r="I63" s="34">
        <f t="shared" si="21"/>
        <v>0</v>
      </c>
      <c r="J63" s="34">
        <f t="shared" si="21"/>
        <v>0</v>
      </c>
      <c r="K63" s="34">
        <f t="shared" si="21"/>
        <v>0</v>
      </c>
      <c r="L63" s="34">
        <f t="shared" si="21"/>
        <v>0</v>
      </c>
      <c r="M63" s="34">
        <f t="shared" si="21"/>
        <v>665690.1</v>
      </c>
      <c r="N63" s="34">
        <f t="shared" si="21"/>
        <v>0</v>
      </c>
      <c r="O63" s="34">
        <f t="shared" si="21"/>
        <v>0</v>
      </c>
      <c r="P63" s="34">
        <f t="shared" si="21"/>
        <v>706680.82000000007</v>
      </c>
      <c r="Q63" s="34">
        <f t="shared" si="21"/>
        <v>0</v>
      </c>
      <c r="R63" s="34">
        <f t="shared" si="21"/>
        <v>0</v>
      </c>
      <c r="S63" s="34">
        <f t="shared" si="21"/>
        <v>0</v>
      </c>
      <c r="T63" s="20"/>
    </row>
    <row r="64" spans="1:20" ht="15" hidden="1" x14ac:dyDescent="0.25">
      <c r="A64" s="15" t="s">
        <v>20</v>
      </c>
      <c r="B64" s="33">
        <f t="shared" si="14"/>
        <v>0</v>
      </c>
      <c r="C64" s="34">
        <f t="shared" ref="C64:S64" si="22">C19+C34+C49</f>
        <v>0</v>
      </c>
      <c r="D64" s="34">
        <f t="shared" si="22"/>
        <v>0</v>
      </c>
      <c r="E64" s="34">
        <f t="shared" si="22"/>
        <v>0</v>
      </c>
      <c r="F64" s="34">
        <f t="shared" si="22"/>
        <v>0</v>
      </c>
      <c r="G64" s="34">
        <f t="shared" si="22"/>
        <v>0</v>
      </c>
      <c r="H64" s="34">
        <f t="shared" si="22"/>
        <v>0</v>
      </c>
      <c r="I64" s="34">
        <f t="shared" si="22"/>
        <v>0</v>
      </c>
      <c r="J64" s="34">
        <f t="shared" si="22"/>
        <v>0</v>
      </c>
      <c r="K64" s="34">
        <f t="shared" si="22"/>
        <v>0</v>
      </c>
      <c r="L64" s="34">
        <f t="shared" si="22"/>
        <v>0</v>
      </c>
      <c r="M64" s="34">
        <f t="shared" si="22"/>
        <v>0</v>
      </c>
      <c r="N64" s="34">
        <f t="shared" si="22"/>
        <v>0</v>
      </c>
      <c r="O64" s="34">
        <f t="shared" si="22"/>
        <v>0</v>
      </c>
      <c r="P64" s="34">
        <f t="shared" si="22"/>
        <v>0</v>
      </c>
      <c r="Q64" s="34">
        <f t="shared" si="22"/>
        <v>0</v>
      </c>
      <c r="R64" s="34">
        <f t="shared" si="22"/>
        <v>0</v>
      </c>
      <c r="S64" s="34">
        <f t="shared" si="22"/>
        <v>0</v>
      </c>
      <c r="T64" s="20"/>
    </row>
    <row r="65" spans="1:20" ht="15" hidden="1" x14ac:dyDescent="0.25">
      <c r="A65" s="15" t="s">
        <v>21</v>
      </c>
      <c r="B65" s="33">
        <f t="shared" si="14"/>
        <v>0</v>
      </c>
      <c r="C65" s="34">
        <f t="shared" ref="C65:S65" si="23">C20+C35+C50</f>
        <v>0</v>
      </c>
      <c r="D65" s="34">
        <f t="shared" si="23"/>
        <v>0</v>
      </c>
      <c r="E65" s="34">
        <f t="shared" si="23"/>
        <v>0</v>
      </c>
      <c r="F65" s="34">
        <f t="shared" si="23"/>
        <v>0</v>
      </c>
      <c r="G65" s="34">
        <f t="shared" si="23"/>
        <v>0</v>
      </c>
      <c r="H65" s="34">
        <f t="shared" si="23"/>
        <v>0</v>
      </c>
      <c r="I65" s="34">
        <f t="shared" si="23"/>
        <v>0</v>
      </c>
      <c r="J65" s="34">
        <f t="shared" si="23"/>
        <v>0</v>
      </c>
      <c r="K65" s="34">
        <f t="shared" si="23"/>
        <v>0</v>
      </c>
      <c r="L65" s="34">
        <f t="shared" si="23"/>
        <v>0</v>
      </c>
      <c r="M65" s="34">
        <f t="shared" si="23"/>
        <v>0</v>
      </c>
      <c r="N65" s="34">
        <f t="shared" si="23"/>
        <v>0</v>
      </c>
      <c r="O65" s="34">
        <f t="shared" si="23"/>
        <v>0</v>
      </c>
      <c r="P65" s="34">
        <f t="shared" si="23"/>
        <v>0</v>
      </c>
      <c r="Q65" s="34">
        <f t="shared" si="23"/>
        <v>0</v>
      </c>
      <c r="R65" s="34">
        <f t="shared" si="23"/>
        <v>0</v>
      </c>
      <c r="S65" s="34">
        <f t="shared" si="23"/>
        <v>0</v>
      </c>
      <c r="T65" s="20"/>
    </row>
    <row r="66" spans="1:20" ht="15" hidden="1" x14ac:dyDescent="0.25">
      <c r="A66" s="15" t="s">
        <v>22</v>
      </c>
      <c r="B66" s="33">
        <f t="shared" si="14"/>
        <v>0</v>
      </c>
      <c r="C66" s="34">
        <f t="shared" ref="C66:S66" si="24">C21+C36+C51</f>
        <v>0</v>
      </c>
      <c r="D66" s="34">
        <f t="shared" si="24"/>
        <v>0</v>
      </c>
      <c r="E66" s="34">
        <f t="shared" si="24"/>
        <v>0</v>
      </c>
      <c r="F66" s="34">
        <f t="shared" si="24"/>
        <v>0</v>
      </c>
      <c r="G66" s="34">
        <f t="shared" si="24"/>
        <v>0</v>
      </c>
      <c r="H66" s="34">
        <f t="shared" si="24"/>
        <v>0</v>
      </c>
      <c r="I66" s="34">
        <f t="shared" si="24"/>
        <v>0</v>
      </c>
      <c r="J66" s="34">
        <f t="shared" si="24"/>
        <v>0</v>
      </c>
      <c r="K66" s="34">
        <f t="shared" si="24"/>
        <v>0</v>
      </c>
      <c r="L66" s="34">
        <f t="shared" si="24"/>
        <v>0</v>
      </c>
      <c r="M66" s="34">
        <f t="shared" si="24"/>
        <v>0</v>
      </c>
      <c r="N66" s="34">
        <f t="shared" si="24"/>
        <v>0</v>
      </c>
      <c r="O66" s="34">
        <f t="shared" si="24"/>
        <v>0</v>
      </c>
      <c r="P66" s="34">
        <f t="shared" si="24"/>
        <v>0</v>
      </c>
      <c r="Q66" s="34">
        <f t="shared" si="24"/>
        <v>0</v>
      </c>
      <c r="R66" s="34">
        <f t="shared" si="24"/>
        <v>0</v>
      </c>
      <c r="S66" s="34">
        <f t="shared" si="24"/>
        <v>0</v>
      </c>
      <c r="T66" s="20"/>
    </row>
    <row r="67" spans="1:20" ht="30.75" hidden="1" thickBot="1" x14ac:dyDescent="0.3">
      <c r="A67" s="16" t="s">
        <v>41</v>
      </c>
      <c r="B67" s="35">
        <f>SUM(B57:B63)</f>
        <v>11717881.24</v>
      </c>
      <c r="C67" s="35">
        <f>SUM(C57:C63)</f>
        <v>0</v>
      </c>
      <c r="D67" s="35">
        <f t="shared" ref="D67:P67" si="25">SUM(D57:D63)</f>
        <v>453430</v>
      </c>
      <c r="E67" s="35">
        <f t="shared" si="25"/>
        <v>0</v>
      </c>
      <c r="F67" s="35">
        <f t="shared" si="25"/>
        <v>419966.09</v>
      </c>
      <c r="G67" s="35">
        <f t="shared" si="25"/>
        <v>0</v>
      </c>
      <c r="H67" s="35">
        <f t="shared" si="25"/>
        <v>107250</v>
      </c>
      <c r="I67" s="35">
        <f t="shared" si="25"/>
        <v>0</v>
      </c>
      <c r="J67" s="35">
        <f t="shared" si="25"/>
        <v>0</v>
      </c>
      <c r="K67" s="35">
        <f t="shared" si="25"/>
        <v>0</v>
      </c>
      <c r="L67" s="35">
        <f t="shared" si="25"/>
        <v>0</v>
      </c>
      <c r="M67" s="35">
        <f t="shared" si="25"/>
        <v>4693688.8499999996</v>
      </c>
      <c r="N67" s="35">
        <f t="shared" si="25"/>
        <v>0</v>
      </c>
      <c r="O67" s="35">
        <f t="shared" si="25"/>
        <v>0</v>
      </c>
      <c r="P67" s="35">
        <f t="shared" si="25"/>
        <v>6043546.3000000007</v>
      </c>
      <c r="Q67" s="35">
        <f>SUM(Q57:Q63)</f>
        <v>0</v>
      </c>
      <c r="R67" s="35">
        <f>SUM(R57:R63)</f>
        <v>0</v>
      </c>
      <c r="S67" s="35">
        <f>SUM(S57:S63)</f>
        <v>0</v>
      </c>
      <c r="T67" s="20"/>
    </row>
    <row r="68" spans="1:20" ht="15" hidden="1" thickTop="1" x14ac:dyDescent="0.2">
      <c r="A68" s="17" t="s">
        <v>23</v>
      </c>
      <c r="B68" s="36">
        <f>SUM(B60:B63)</f>
        <v>7431931.4399999995</v>
      </c>
      <c r="C68" s="36">
        <f>SUM(C60:C63)</f>
        <v>0</v>
      </c>
      <c r="D68" s="36">
        <f t="shared" ref="D68:P68" si="26">SUM(D60:D63)</f>
        <v>311330.84000000003</v>
      </c>
      <c r="E68" s="36">
        <f t="shared" si="26"/>
        <v>0</v>
      </c>
      <c r="F68" s="36">
        <f t="shared" si="26"/>
        <v>297241.44</v>
      </c>
      <c r="G68" s="36">
        <f t="shared" si="26"/>
        <v>0</v>
      </c>
      <c r="H68" s="36">
        <f t="shared" si="26"/>
        <v>69421.919999999998</v>
      </c>
      <c r="I68" s="36">
        <f t="shared" si="26"/>
        <v>0</v>
      </c>
      <c r="J68" s="36">
        <f t="shared" si="26"/>
        <v>0</v>
      </c>
      <c r="K68" s="36">
        <f t="shared" si="26"/>
        <v>0</v>
      </c>
      <c r="L68" s="36">
        <f t="shared" si="26"/>
        <v>0</v>
      </c>
      <c r="M68" s="36">
        <f t="shared" si="26"/>
        <v>3147233.07</v>
      </c>
      <c r="N68" s="36">
        <f t="shared" si="26"/>
        <v>0</v>
      </c>
      <c r="O68" s="36">
        <f t="shared" si="26"/>
        <v>0</v>
      </c>
      <c r="P68" s="36">
        <f t="shared" si="26"/>
        <v>3606704.17</v>
      </c>
      <c r="Q68" s="36">
        <f>SUM(Q60:Q63)</f>
        <v>0</v>
      </c>
      <c r="R68" s="36">
        <f>SUM(R60:R63)</f>
        <v>0</v>
      </c>
      <c r="S68" s="36">
        <f>SUM(S60:S63)</f>
        <v>0</v>
      </c>
      <c r="T68" s="20"/>
    </row>
    <row r="69" spans="1:20" hidden="1" x14ac:dyDescent="0.2">
      <c r="A69" s="18" t="s">
        <v>24</v>
      </c>
      <c r="B69" s="37">
        <f>B68/B67</f>
        <v>0.63423850163547135</v>
      </c>
      <c r="C69" s="37"/>
      <c r="D69" s="37">
        <f t="shared" ref="D69:F69" si="27">D68/D67</f>
        <v>0.6866127958008954</v>
      </c>
      <c r="E69" s="37"/>
      <c r="F69" s="37">
        <f t="shared" si="27"/>
        <v>0.7077748586796615</v>
      </c>
      <c r="G69" s="37"/>
      <c r="H69" s="37">
        <f>H68/H67</f>
        <v>0.64729062937062931</v>
      </c>
      <c r="I69" s="37"/>
      <c r="J69" s="37"/>
      <c r="K69" s="37"/>
      <c r="L69" s="37"/>
      <c r="M69" s="37">
        <f t="shared" ref="M69:P69" si="28">M68/M67</f>
        <v>0.67052443623313462</v>
      </c>
      <c r="N69" s="37"/>
      <c r="O69" s="37"/>
      <c r="P69" s="37">
        <f t="shared" si="28"/>
        <v>0.59678605755034908</v>
      </c>
      <c r="Q69" s="37"/>
      <c r="R69" s="37"/>
      <c r="S69" s="37"/>
      <c r="T69" s="20"/>
    </row>
    <row r="70" spans="1:20" x14ac:dyDescent="0.2">
      <c r="A70" s="19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20"/>
    </row>
    <row r="71" spans="1:20" ht="24" customHeight="1" x14ac:dyDescent="0.25">
      <c r="A71" s="21" t="s">
        <v>25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0"/>
    </row>
    <row r="72" spans="1:20" x14ac:dyDescent="0.2">
      <c r="A72" s="39" t="s">
        <v>43</v>
      </c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20"/>
    </row>
    <row r="73" spans="1:20" ht="27" x14ac:dyDescent="0.2">
      <c r="A73" s="39" t="s">
        <v>30</v>
      </c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20"/>
    </row>
    <row r="74" spans="1:20" ht="27" x14ac:dyDescent="0.2">
      <c r="A74" s="39" t="s">
        <v>52</v>
      </c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20"/>
    </row>
    <row r="75" spans="1:20" ht="27" x14ac:dyDescent="0.2">
      <c r="A75" s="39" t="s">
        <v>49</v>
      </c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20"/>
    </row>
    <row r="76" spans="1:20" ht="27" x14ac:dyDescent="0.2">
      <c r="A76" s="39" t="s">
        <v>48</v>
      </c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20"/>
    </row>
    <row r="77" spans="1:20" ht="27" x14ac:dyDescent="0.2">
      <c r="A77" s="39" t="s">
        <v>51</v>
      </c>
      <c r="B77" s="11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20"/>
    </row>
    <row r="78" spans="1:20" ht="27" x14ac:dyDescent="0.2">
      <c r="A78" s="39" t="s">
        <v>50</v>
      </c>
      <c r="B78" s="11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20"/>
    </row>
    <row r="79" spans="1:20" ht="12.75" x14ac:dyDescent="0.2">
      <c r="A79" s="39"/>
      <c r="B79" s="11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20"/>
    </row>
    <row r="80" spans="1:20" ht="12.75" x14ac:dyDescent="0.2">
      <c r="A80" s="39"/>
      <c r="B80" s="11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20"/>
    </row>
    <row r="81" spans="1:20" ht="12.75" x14ac:dyDescent="0.2">
      <c r="A81" s="39"/>
      <c r="B81" s="11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20"/>
    </row>
    <row r="82" spans="1:20" ht="12.75" x14ac:dyDescent="0.2">
      <c r="A82" s="39"/>
      <c r="B82" s="11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20"/>
    </row>
    <row r="83" spans="1:20" ht="15" x14ac:dyDescent="0.25">
      <c r="A83" s="23"/>
      <c r="B83" s="11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20"/>
    </row>
    <row r="84" spans="1:20" x14ac:dyDescent="0.2">
      <c r="A84" s="19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0"/>
    </row>
    <row r="85" spans="1:20" x14ac:dyDescent="0.2">
      <c r="A85" s="19"/>
      <c r="B85" s="24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0"/>
    </row>
    <row r="86" spans="1:20" ht="32.25" customHeight="1" x14ac:dyDescent="0.25">
      <c r="A86" s="23"/>
      <c r="B86" s="24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0"/>
    </row>
    <row r="87" spans="1:20" x14ac:dyDescent="0.2">
      <c r="A87" s="19"/>
      <c r="B87" s="24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0"/>
    </row>
    <row r="88" spans="1:20" ht="48" customHeight="1" x14ac:dyDescent="0.25">
      <c r="A88" s="23"/>
      <c r="B88" s="24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0"/>
    </row>
    <row r="89" spans="1:20" ht="15" x14ac:dyDescent="0.25">
      <c r="A89" s="23"/>
      <c r="B89" s="24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0"/>
    </row>
    <row r="90" spans="1:20" x14ac:dyDescent="0.2">
      <c r="A90" s="19"/>
      <c r="B90" s="24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0"/>
    </row>
    <row r="91" spans="1:20" x14ac:dyDescent="0.2">
      <c r="A91" s="19"/>
      <c r="B91" s="24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0"/>
    </row>
    <row r="92" spans="1:20" x14ac:dyDescent="0.2">
      <c r="A92" s="19"/>
      <c r="B92" s="24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0"/>
    </row>
    <row r="93" spans="1:20" ht="18" customHeight="1" x14ac:dyDescent="0.2">
      <c r="A93" s="19"/>
      <c r="B93" s="24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0"/>
    </row>
    <row r="94" spans="1:20" x14ac:dyDescent="0.2">
      <c r="A94" s="19"/>
      <c r="B94" s="24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0"/>
    </row>
    <row r="95" spans="1:20" x14ac:dyDescent="0.2">
      <c r="A95" s="19"/>
      <c r="B95" s="24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0"/>
    </row>
    <row r="96" spans="1:20" x14ac:dyDescent="0.2">
      <c r="A96" s="19"/>
      <c r="B96" s="24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0"/>
    </row>
    <row r="97" spans="1:20" x14ac:dyDescent="0.2">
      <c r="A97" s="19"/>
      <c r="B97" s="24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0"/>
    </row>
    <row r="98" spans="1:20" x14ac:dyDescent="0.2">
      <c r="A98" s="19"/>
      <c r="B98" s="24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0"/>
    </row>
    <row r="99" spans="1:20" x14ac:dyDescent="0.2">
      <c r="A99" s="19"/>
      <c r="B99" s="24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0"/>
    </row>
    <row r="100" spans="1:20" x14ac:dyDescent="0.2">
      <c r="A100" s="19"/>
      <c r="B100" s="24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0"/>
    </row>
    <row r="101" spans="1:20" x14ac:dyDescent="0.2">
      <c r="A101" s="19"/>
      <c r="B101" s="24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0"/>
    </row>
    <row r="102" spans="1:20" x14ac:dyDescent="0.2">
      <c r="A102" s="19"/>
      <c r="B102" s="24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0"/>
    </row>
    <row r="103" spans="1:20" x14ac:dyDescent="0.2">
      <c r="A103" s="19"/>
      <c r="B103" s="24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0"/>
    </row>
    <row r="104" spans="1:20" x14ac:dyDescent="0.2">
      <c r="A104" s="19"/>
      <c r="B104" s="24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0"/>
    </row>
    <row r="105" spans="1:20" x14ac:dyDescent="0.2">
      <c r="A105" s="19"/>
      <c r="B105" s="24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0"/>
    </row>
    <row r="106" spans="1:20" x14ac:dyDescent="0.2">
      <c r="A106" s="19"/>
      <c r="B106" s="24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0"/>
    </row>
    <row r="107" spans="1:20" x14ac:dyDescent="0.2">
      <c r="A107" s="19"/>
      <c r="B107" s="24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0"/>
    </row>
    <row r="108" spans="1:20" x14ac:dyDescent="0.2">
      <c r="A108" s="19"/>
      <c r="B108" s="24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0"/>
    </row>
    <row r="109" spans="1:20" x14ac:dyDescent="0.2">
      <c r="A109" s="19"/>
      <c r="B109" s="24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0"/>
    </row>
    <row r="110" spans="1:20" x14ac:dyDescent="0.2">
      <c r="A110" s="19"/>
      <c r="B110" s="24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0"/>
    </row>
    <row r="111" spans="1:20" x14ac:dyDescent="0.2">
      <c r="A111" s="19"/>
      <c r="B111" s="24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0"/>
    </row>
    <row r="112" spans="1:20" x14ac:dyDescent="0.2">
      <c r="A112" s="19"/>
      <c r="B112" s="24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0"/>
    </row>
    <row r="113" spans="1:20" x14ac:dyDescent="0.2">
      <c r="A113" s="19"/>
      <c r="B113" s="24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0"/>
    </row>
  </sheetData>
  <mergeCells count="1">
    <mergeCell ref="A1:O1"/>
  </mergeCells>
  <pageMargins left="0.25" right="0.25" top="0.75" bottom="0.75" header="0.3" footer="0.3"/>
  <pageSetup paperSize="5" scale="48" fitToWidth="2" orientation="landscape" r:id="rId1"/>
  <headerFooter>
    <oddFooter>&amp;CPage &amp;P of &amp;N</oddFooter>
  </headerFooter>
  <rowBreaks count="1" manualBreakCount="1">
    <brk id="40" max="16383" man="1"/>
  </rowBreaks>
  <colBreaks count="1" manualBreakCount="1">
    <brk id="10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Other Moneys 2017-18</vt:lpstr>
      <vt:lpstr>'Other Moneys 2017-18'!Print_Area</vt:lpstr>
      <vt:lpstr>'Other Moneys 2017-18'!Print_Titles</vt:lpstr>
    </vt:vector>
  </TitlesOfParts>
  <Company>The County of San Diego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Yu, Liz</dc:creator>
  <cp:lastModifiedBy>Oksana Glukhikh</cp:lastModifiedBy>
  <cp:lastPrinted>2018-06-27T16:24:38Z</cp:lastPrinted>
  <dcterms:created xsi:type="dcterms:W3CDTF">2014-06-04T21:31:23Z</dcterms:created>
  <dcterms:modified xsi:type="dcterms:W3CDTF">2018-06-27T16:32:33Z</dcterms:modified>
</cp:coreProperties>
</file>